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coresheet" sheetId="1" r:id="rId1"/>
    <sheet name="Leader Board" sheetId="2" r:id="rId2"/>
  </sheets>
  <calcPr calcId="171027"/>
</workbook>
</file>

<file path=xl/calcChain.xml><?xml version="1.0" encoding="utf-8"?>
<calcChain xmlns="http://schemas.openxmlformats.org/spreadsheetml/2006/main">
  <c r="J76" i="2" l="1"/>
  <c r="I76" i="2"/>
  <c r="H76" i="2"/>
  <c r="G76" i="2"/>
  <c r="F76" i="2"/>
  <c r="E76" i="2"/>
  <c r="D76" i="2"/>
  <c r="C76" i="2"/>
  <c r="B76" i="2"/>
  <c r="J75" i="2"/>
  <c r="I75" i="2"/>
  <c r="H75" i="2"/>
  <c r="G75" i="2"/>
  <c r="F75" i="2"/>
  <c r="E75" i="2"/>
  <c r="D75" i="2"/>
  <c r="C75" i="2"/>
  <c r="B75" i="2"/>
  <c r="K74" i="2"/>
  <c r="J74" i="2"/>
  <c r="I74" i="2"/>
  <c r="H74" i="2"/>
  <c r="G74" i="2"/>
  <c r="F74" i="2"/>
  <c r="E74" i="2"/>
  <c r="D74" i="2"/>
  <c r="C74" i="2"/>
  <c r="B74" i="2"/>
  <c r="J73" i="2"/>
  <c r="I73" i="2"/>
  <c r="H73" i="2"/>
  <c r="G73" i="2"/>
  <c r="F73" i="2"/>
  <c r="E73" i="2"/>
  <c r="D73" i="2"/>
  <c r="C73" i="2"/>
  <c r="B73" i="2"/>
  <c r="J72" i="2"/>
  <c r="I72" i="2"/>
  <c r="H72" i="2"/>
  <c r="G72" i="2"/>
  <c r="F72" i="2"/>
  <c r="E72" i="2"/>
  <c r="D72" i="2"/>
  <c r="C72" i="2"/>
  <c r="B72" i="2"/>
  <c r="J71" i="2"/>
  <c r="I71" i="2"/>
  <c r="H71" i="2"/>
  <c r="G71" i="2"/>
  <c r="F71" i="2"/>
  <c r="E71" i="2"/>
  <c r="D71" i="2"/>
  <c r="C71" i="2"/>
  <c r="B71" i="2"/>
  <c r="K70" i="2"/>
  <c r="J70" i="2"/>
  <c r="I70" i="2"/>
  <c r="H70" i="2"/>
  <c r="G70" i="2"/>
  <c r="F70" i="2"/>
  <c r="E70" i="2"/>
  <c r="D70" i="2"/>
  <c r="C70" i="2"/>
  <c r="B70" i="2"/>
  <c r="J69" i="2"/>
  <c r="I69" i="2"/>
  <c r="H69" i="2"/>
  <c r="G69" i="2"/>
  <c r="F69" i="2"/>
  <c r="E69" i="2"/>
  <c r="D69" i="2"/>
  <c r="C69" i="2"/>
  <c r="B69" i="2"/>
  <c r="J68" i="2"/>
  <c r="I68" i="2"/>
  <c r="H68" i="2"/>
  <c r="G68" i="2"/>
  <c r="F68" i="2"/>
  <c r="E68" i="2"/>
  <c r="D68" i="2"/>
  <c r="C68" i="2"/>
  <c r="B68" i="2"/>
  <c r="J67" i="2"/>
  <c r="I67" i="2"/>
  <c r="H67" i="2"/>
  <c r="G67" i="2"/>
  <c r="F67" i="2"/>
  <c r="E67" i="2"/>
  <c r="D67" i="2"/>
  <c r="C67" i="2"/>
  <c r="B67" i="2"/>
  <c r="K66" i="2"/>
  <c r="J66" i="2"/>
  <c r="I66" i="2"/>
  <c r="H66" i="2"/>
  <c r="G66" i="2"/>
  <c r="F66" i="2"/>
  <c r="E66" i="2"/>
  <c r="D66" i="2"/>
  <c r="C66" i="2"/>
  <c r="B66" i="2"/>
  <c r="J65" i="2"/>
  <c r="I65" i="2"/>
  <c r="H65" i="2"/>
  <c r="G65" i="2"/>
  <c r="F65" i="2"/>
  <c r="E65" i="2"/>
  <c r="D65" i="2"/>
  <c r="C65" i="2"/>
  <c r="B65" i="2"/>
  <c r="J64" i="2"/>
  <c r="I64" i="2"/>
  <c r="H64" i="2"/>
  <c r="G64" i="2"/>
  <c r="F64" i="2"/>
  <c r="E64" i="2"/>
  <c r="D64" i="2"/>
  <c r="C64" i="2"/>
  <c r="B64" i="2"/>
  <c r="J63" i="2"/>
  <c r="I63" i="2"/>
  <c r="H63" i="2"/>
  <c r="G63" i="2"/>
  <c r="F63" i="2"/>
  <c r="E63" i="2"/>
  <c r="D63" i="2"/>
  <c r="C63" i="2"/>
  <c r="B63" i="2"/>
  <c r="K62" i="2"/>
  <c r="J62" i="2"/>
  <c r="I62" i="2"/>
  <c r="H62" i="2"/>
  <c r="G62" i="2"/>
  <c r="F62" i="2"/>
  <c r="E62" i="2"/>
  <c r="D62" i="2"/>
  <c r="C62" i="2"/>
  <c r="B62" i="2"/>
  <c r="J61" i="2"/>
  <c r="I61" i="2"/>
  <c r="H61" i="2"/>
  <c r="G61" i="2"/>
  <c r="F61" i="2"/>
  <c r="E61" i="2"/>
  <c r="D61" i="2"/>
  <c r="C61" i="2"/>
  <c r="B61" i="2"/>
  <c r="J60" i="2"/>
  <c r="I60" i="2"/>
  <c r="H60" i="2"/>
  <c r="G60" i="2"/>
  <c r="F60" i="2"/>
  <c r="E60" i="2"/>
  <c r="D60" i="2"/>
  <c r="C60" i="2"/>
  <c r="B60" i="2"/>
  <c r="J59" i="2"/>
  <c r="I59" i="2"/>
  <c r="H59" i="2"/>
  <c r="G59" i="2"/>
  <c r="F59" i="2"/>
  <c r="E59" i="2"/>
  <c r="D59" i="2"/>
  <c r="C59" i="2"/>
  <c r="B59" i="2"/>
  <c r="K58" i="2"/>
  <c r="J58" i="2"/>
  <c r="I58" i="2"/>
  <c r="H58" i="2"/>
  <c r="G58" i="2"/>
  <c r="F58" i="2"/>
  <c r="E58" i="2"/>
  <c r="D58" i="2"/>
  <c r="C58" i="2"/>
  <c r="B58" i="2"/>
  <c r="J57" i="2"/>
  <c r="I57" i="2"/>
  <c r="H57" i="2"/>
  <c r="G57" i="2"/>
  <c r="F57" i="2"/>
  <c r="E57" i="2"/>
  <c r="D57" i="2"/>
  <c r="C57" i="2"/>
  <c r="B57" i="2"/>
  <c r="J56" i="2"/>
  <c r="I56" i="2"/>
  <c r="H56" i="2"/>
  <c r="G56" i="2"/>
  <c r="F56" i="2"/>
  <c r="E56" i="2"/>
  <c r="D56" i="2"/>
  <c r="C56" i="2"/>
  <c r="B56" i="2"/>
  <c r="J55" i="2"/>
  <c r="I55" i="2"/>
  <c r="H55" i="2"/>
  <c r="G55" i="2"/>
  <c r="F55" i="2"/>
  <c r="E55" i="2"/>
  <c r="D55" i="2"/>
  <c r="C55" i="2"/>
  <c r="B55" i="2"/>
  <c r="K54" i="2"/>
  <c r="J54" i="2"/>
  <c r="I54" i="2"/>
  <c r="H54" i="2"/>
  <c r="G54" i="2"/>
  <c r="F54" i="2"/>
  <c r="E54" i="2"/>
  <c r="D54" i="2"/>
  <c r="C54" i="2"/>
  <c r="B54" i="2"/>
  <c r="J53" i="2"/>
  <c r="I53" i="2"/>
  <c r="H53" i="2"/>
  <c r="G53" i="2"/>
  <c r="F53" i="2"/>
  <c r="E53" i="2"/>
  <c r="D53" i="2"/>
  <c r="C53" i="2"/>
  <c r="B53" i="2"/>
  <c r="J52" i="2"/>
  <c r="I52" i="2"/>
  <c r="H52" i="2"/>
  <c r="G52" i="2"/>
  <c r="F52" i="2"/>
  <c r="E52" i="2"/>
  <c r="D52" i="2"/>
  <c r="C52" i="2"/>
  <c r="B52" i="2"/>
  <c r="J51" i="2"/>
  <c r="I51" i="2"/>
  <c r="H51" i="2"/>
  <c r="G51" i="2"/>
  <c r="F51" i="2"/>
  <c r="E51" i="2"/>
  <c r="D51" i="2"/>
  <c r="C51" i="2"/>
  <c r="B51" i="2"/>
  <c r="K50" i="2"/>
  <c r="J50" i="2"/>
  <c r="I50" i="2"/>
  <c r="H50" i="2"/>
  <c r="G50" i="2"/>
  <c r="F50" i="2"/>
  <c r="E50" i="2"/>
  <c r="D50" i="2"/>
  <c r="C50" i="2"/>
  <c r="B50" i="2"/>
  <c r="J49" i="2"/>
  <c r="I49" i="2"/>
  <c r="H49" i="2"/>
  <c r="G49" i="2"/>
  <c r="F49" i="2"/>
  <c r="E49" i="2"/>
  <c r="D49" i="2"/>
  <c r="C49" i="2"/>
  <c r="B49" i="2"/>
  <c r="J48" i="2"/>
  <c r="I48" i="2"/>
  <c r="H48" i="2"/>
  <c r="G48" i="2"/>
  <c r="F48" i="2"/>
  <c r="E48" i="2"/>
  <c r="D48" i="2"/>
  <c r="C48" i="2"/>
  <c r="B48" i="2"/>
  <c r="J47" i="2"/>
  <c r="I47" i="2"/>
  <c r="H47" i="2"/>
  <c r="G47" i="2"/>
  <c r="F47" i="2"/>
  <c r="E47" i="2"/>
  <c r="D47" i="2"/>
  <c r="C47" i="2"/>
  <c r="B47" i="2"/>
  <c r="K46" i="2"/>
  <c r="J46" i="2"/>
  <c r="I46" i="2"/>
  <c r="H46" i="2"/>
  <c r="G46" i="2"/>
  <c r="F46" i="2"/>
  <c r="E46" i="2"/>
  <c r="D46" i="2"/>
  <c r="C46" i="2"/>
  <c r="B46" i="2"/>
  <c r="K45" i="2"/>
  <c r="J45" i="2"/>
  <c r="I45" i="2"/>
  <c r="H45" i="2"/>
  <c r="G45" i="2"/>
  <c r="F45" i="2"/>
  <c r="E45" i="2"/>
  <c r="D45" i="2"/>
  <c r="C45" i="2"/>
  <c r="B45" i="2"/>
  <c r="J44" i="2"/>
  <c r="I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D43" i="2"/>
  <c r="C43" i="2"/>
  <c r="B43" i="2"/>
  <c r="J42" i="2"/>
  <c r="I42" i="2"/>
  <c r="H42" i="2"/>
  <c r="G42" i="2"/>
  <c r="F42" i="2"/>
  <c r="E42" i="2"/>
  <c r="D42" i="2"/>
  <c r="C42" i="2"/>
  <c r="B42" i="2"/>
  <c r="J41" i="2"/>
  <c r="I41" i="2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N37" i="2"/>
  <c r="L37" i="2"/>
  <c r="K37" i="2"/>
  <c r="M37" i="2" s="1"/>
  <c r="J37" i="2"/>
  <c r="I37" i="2"/>
  <c r="H37" i="2"/>
  <c r="G37" i="2"/>
  <c r="F37" i="2"/>
  <c r="E37" i="2"/>
  <c r="D37" i="2"/>
  <c r="C37" i="2"/>
  <c r="B37" i="2"/>
  <c r="J36" i="2"/>
  <c r="I36" i="2"/>
  <c r="H36" i="2"/>
  <c r="G36" i="2"/>
  <c r="F36" i="2"/>
  <c r="E36" i="2"/>
  <c r="D36" i="2"/>
  <c r="C36" i="2"/>
  <c r="B36" i="2"/>
  <c r="J35" i="2"/>
  <c r="I35" i="2"/>
  <c r="H35" i="2"/>
  <c r="G35" i="2"/>
  <c r="F35" i="2"/>
  <c r="E35" i="2"/>
  <c r="D35" i="2"/>
  <c r="C35" i="2"/>
  <c r="B35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  <c r="J31" i="2"/>
  <c r="I31" i="2"/>
  <c r="H31" i="2"/>
  <c r="G31" i="2"/>
  <c r="F31" i="2"/>
  <c r="E31" i="2"/>
  <c r="D31" i="2"/>
  <c r="C31" i="2"/>
  <c r="B31" i="2"/>
  <c r="J30" i="2"/>
  <c r="I30" i="2"/>
  <c r="H30" i="2"/>
  <c r="G30" i="2"/>
  <c r="F30" i="2"/>
  <c r="E30" i="2"/>
  <c r="D30" i="2"/>
  <c r="C30" i="2"/>
  <c r="B30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7" i="2"/>
  <c r="I27" i="2"/>
  <c r="H27" i="2"/>
  <c r="G27" i="2"/>
  <c r="F27" i="2"/>
  <c r="E27" i="2"/>
  <c r="D27" i="2"/>
  <c r="C27" i="2"/>
  <c r="B27" i="2"/>
  <c r="J26" i="2"/>
  <c r="I26" i="2"/>
  <c r="H26" i="2"/>
  <c r="G26" i="2"/>
  <c r="F26" i="2"/>
  <c r="E26" i="2"/>
  <c r="D26" i="2"/>
  <c r="C26" i="2"/>
  <c r="B26" i="2"/>
  <c r="J25" i="2"/>
  <c r="I25" i="2"/>
  <c r="H25" i="2"/>
  <c r="G25" i="2"/>
  <c r="F25" i="2"/>
  <c r="E25" i="2"/>
  <c r="D25" i="2"/>
  <c r="C25" i="2"/>
  <c r="B25" i="2"/>
  <c r="J24" i="2"/>
  <c r="I24" i="2"/>
  <c r="H24" i="2"/>
  <c r="G24" i="2"/>
  <c r="F24" i="2"/>
  <c r="E24" i="2"/>
  <c r="D24" i="2"/>
  <c r="C24" i="2"/>
  <c r="B24" i="2"/>
  <c r="J23" i="2"/>
  <c r="I23" i="2"/>
  <c r="H23" i="2"/>
  <c r="G23" i="2"/>
  <c r="F23" i="2"/>
  <c r="E23" i="2"/>
  <c r="D23" i="2"/>
  <c r="C23" i="2"/>
  <c r="B23" i="2"/>
  <c r="J22" i="2"/>
  <c r="I22" i="2"/>
  <c r="H22" i="2"/>
  <c r="G22" i="2"/>
  <c r="F22" i="2"/>
  <c r="E22" i="2"/>
  <c r="D22" i="2"/>
  <c r="C22" i="2"/>
  <c r="B22" i="2"/>
  <c r="N21" i="2"/>
  <c r="L21" i="2"/>
  <c r="K21" i="2"/>
  <c r="M21" i="2" s="1"/>
  <c r="J21" i="2"/>
  <c r="I21" i="2"/>
  <c r="H21" i="2"/>
  <c r="G21" i="2"/>
  <c r="F21" i="2"/>
  <c r="E21" i="2"/>
  <c r="D21" i="2"/>
  <c r="C21" i="2"/>
  <c r="B21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8" i="2"/>
  <c r="I18" i="2"/>
  <c r="H18" i="2"/>
  <c r="G18" i="2"/>
  <c r="F18" i="2"/>
  <c r="E18" i="2"/>
  <c r="D18" i="2"/>
  <c r="C18" i="2"/>
  <c r="B18" i="2"/>
  <c r="J17" i="2"/>
  <c r="I17" i="2"/>
  <c r="H17" i="2"/>
  <c r="G17" i="2"/>
  <c r="F17" i="2"/>
  <c r="E17" i="2"/>
  <c r="D17" i="2"/>
  <c r="C17" i="2"/>
  <c r="B17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4" i="2"/>
  <c r="I14" i="2"/>
  <c r="H14" i="2"/>
  <c r="G14" i="2"/>
  <c r="F14" i="2"/>
  <c r="E14" i="2"/>
  <c r="D14" i="2"/>
  <c r="C14" i="2"/>
  <c r="B14" i="2"/>
  <c r="J13" i="2"/>
  <c r="I13" i="2"/>
  <c r="H13" i="2"/>
  <c r="G13" i="2"/>
  <c r="F13" i="2"/>
  <c r="E13" i="2"/>
  <c r="D13" i="2"/>
  <c r="C13" i="2"/>
  <c r="B13" i="2"/>
  <c r="J12" i="2"/>
  <c r="I12" i="2"/>
  <c r="H12" i="2"/>
  <c r="G12" i="2"/>
  <c r="F12" i="2"/>
  <c r="E12" i="2"/>
  <c r="D12" i="2"/>
  <c r="C12" i="2"/>
  <c r="B12" i="2"/>
  <c r="J11" i="2"/>
  <c r="I11" i="2"/>
  <c r="H11" i="2"/>
  <c r="G11" i="2"/>
  <c r="F11" i="2"/>
  <c r="E11" i="2"/>
  <c r="D11" i="2"/>
  <c r="C11" i="2"/>
  <c r="B11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8" i="2"/>
  <c r="I8" i="2"/>
  <c r="H8" i="2"/>
  <c r="G8" i="2"/>
  <c r="F8" i="2"/>
  <c r="E8" i="2"/>
  <c r="D8" i="2"/>
  <c r="C8" i="2"/>
  <c r="B8" i="2"/>
  <c r="J7" i="2"/>
  <c r="I7" i="2"/>
  <c r="H7" i="2"/>
  <c r="G7" i="2"/>
  <c r="F7" i="2"/>
  <c r="E7" i="2"/>
  <c r="D7" i="2"/>
  <c r="C7" i="2"/>
  <c r="B7" i="2"/>
  <c r="L6" i="2"/>
  <c r="J6" i="2"/>
  <c r="I6" i="2"/>
  <c r="H6" i="2"/>
  <c r="G6" i="2"/>
  <c r="F6" i="2"/>
  <c r="E6" i="2"/>
  <c r="D6" i="2"/>
  <c r="C6" i="2"/>
  <c r="B6" i="2"/>
  <c r="J5" i="2"/>
  <c r="I5" i="2"/>
  <c r="H5" i="2"/>
  <c r="G5" i="2"/>
  <c r="F5" i="2"/>
  <c r="E5" i="2"/>
  <c r="D5" i="2"/>
  <c r="C5" i="2"/>
  <c r="B5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P83" i="1"/>
  <c r="L76" i="2" s="1"/>
  <c r="M83" i="1"/>
  <c r="Q83" i="1" s="1"/>
  <c r="P82" i="1"/>
  <c r="M82" i="1"/>
  <c r="K75" i="2" s="1"/>
  <c r="P81" i="1"/>
  <c r="M81" i="1"/>
  <c r="S80" i="1"/>
  <c r="N73" i="2" s="1"/>
  <c r="P80" i="1"/>
  <c r="L73" i="2" s="1"/>
  <c r="M80" i="1"/>
  <c r="Q80" i="1" s="1"/>
  <c r="M73" i="2" s="1"/>
  <c r="P79" i="1"/>
  <c r="L72" i="2" s="1"/>
  <c r="M79" i="1"/>
  <c r="P78" i="1"/>
  <c r="L71" i="2" s="1"/>
  <c r="M78" i="1"/>
  <c r="Q77" i="1"/>
  <c r="P77" i="1"/>
  <c r="L70" i="2" s="1"/>
  <c r="M77" i="1"/>
  <c r="Q76" i="1"/>
  <c r="P76" i="1"/>
  <c r="L69" i="2" s="1"/>
  <c r="M76" i="1"/>
  <c r="K69" i="2" s="1"/>
  <c r="P75" i="1"/>
  <c r="L68" i="2" s="1"/>
  <c r="M75" i="1"/>
  <c r="Q75" i="1" s="1"/>
  <c r="P74" i="1"/>
  <c r="M74" i="1"/>
  <c r="K67" i="2" s="1"/>
  <c r="P73" i="1"/>
  <c r="M73" i="1"/>
  <c r="S72" i="1"/>
  <c r="N65" i="2" s="1"/>
  <c r="P72" i="1"/>
  <c r="L65" i="2" s="1"/>
  <c r="M72" i="1"/>
  <c r="Q72" i="1" s="1"/>
  <c r="M65" i="2" s="1"/>
  <c r="P71" i="1"/>
  <c r="L64" i="2" s="1"/>
  <c r="M71" i="1"/>
  <c r="P70" i="1"/>
  <c r="L63" i="2" s="1"/>
  <c r="M70" i="1"/>
  <c r="Q69" i="1"/>
  <c r="M62" i="2" s="1"/>
  <c r="P69" i="1"/>
  <c r="L62" i="2" s="1"/>
  <c r="M69" i="1"/>
  <c r="P68" i="1"/>
  <c r="L61" i="2" s="1"/>
  <c r="M68" i="1"/>
  <c r="K61" i="2" s="1"/>
  <c r="P67" i="1"/>
  <c r="L60" i="2" s="1"/>
  <c r="M67" i="1"/>
  <c r="Q67" i="1" s="1"/>
  <c r="P66" i="1"/>
  <c r="L59" i="2" s="1"/>
  <c r="M66" i="1"/>
  <c r="K59" i="2" s="1"/>
  <c r="P65" i="1"/>
  <c r="M65" i="1"/>
  <c r="S64" i="1"/>
  <c r="N57" i="2" s="1"/>
  <c r="P64" i="1"/>
  <c r="L57" i="2" s="1"/>
  <c r="M64" i="1"/>
  <c r="Q64" i="1" s="1"/>
  <c r="M57" i="2" s="1"/>
  <c r="P63" i="1"/>
  <c r="L56" i="2" s="1"/>
  <c r="M63" i="1"/>
  <c r="P62" i="1"/>
  <c r="L55" i="2" s="1"/>
  <c r="M62" i="1"/>
  <c r="K55" i="2" s="1"/>
  <c r="S61" i="1"/>
  <c r="N54" i="2" s="1"/>
  <c r="Q61" i="1"/>
  <c r="M54" i="2" s="1"/>
  <c r="P61" i="1"/>
  <c r="L54" i="2" s="1"/>
  <c r="M61" i="1"/>
  <c r="P60" i="1"/>
  <c r="L53" i="2" s="1"/>
  <c r="M60" i="1"/>
  <c r="K53" i="2" s="1"/>
  <c r="P59" i="1"/>
  <c r="L52" i="2" s="1"/>
  <c r="M59" i="1"/>
  <c r="Q59" i="1" s="1"/>
  <c r="Q58" i="1"/>
  <c r="S58" i="1" s="1"/>
  <c r="N51" i="2" s="1"/>
  <c r="P58" i="1"/>
  <c r="L51" i="2" s="1"/>
  <c r="M58" i="1"/>
  <c r="K51" i="2" s="1"/>
  <c r="P57" i="1"/>
  <c r="M57" i="1"/>
  <c r="P56" i="1"/>
  <c r="L49" i="2" s="1"/>
  <c r="M56" i="1"/>
  <c r="K49" i="2" s="1"/>
  <c r="P55" i="1"/>
  <c r="L48" i="2" s="1"/>
  <c r="M55" i="1"/>
  <c r="Q54" i="1"/>
  <c r="S54" i="1" s="1"/>
  <c r="N47" i="2" s="1"/>
  <c r="P54" i="1"/>
  <c r="L47" i="2" s="1"/>
  <c r="M54" i="1"/>
  <c r="K47" i="2" s="1"/>
  <c r="Q53" i="1"/>
  <c r="M46" i="2" s="1"/>
  <c r="P53" i="1"/>
  <c r="L46" i="2" s="1"/>
  <c r="M53" i="1"/>
  <c r="Q52" i="1"/>
  <c r="P52" i="1"/>
  <c r="L45" i="2" s="1"/>
  <c r="Q51" i="1"/>
  <c r="M44" i="2" s="1"/>
  <c r="P51" i="1"/>
  <c r="L44" i="2" s="1"/>
  <c r="M51" i="1"/>
  <c r="K44" i="2" s="1"/>
  <c r="P50" i="1"/>
  <c r="L43" i="2" s="1"/>
  <c r="M50" i="1"/>
  <c r="Q49" i="1"/>
  <c r="P49" i="1"/>
  <c r="L42" i="2" s="1"/>
  <c r="M49" i="1"/>
  <c r="K42" i="2" s="1"/>
  <c r="P48" i="1"/>
  <c r="L41" i="2" s="1"/>
  <c r="M48" i="1"/>
  <c r="K41" i="2" s="1"/>
  <c r="A48" i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45" i="1"/>
  <c r="A44" i="1"/>
  <c r="Q40" i="1"/>
  <c r="S40" i="1" s="1"/>
  <c r="N40" i="2" s="1"/>
  <c r="P40" i="1"/>
  <c r="L40" i="2" s="1"/>
  <c r="M40" i="1"/>
  <c r="K40" i="2" s="1"/>
  <c r="M40" i="2" s="1"/>
  <c r="P39" i="1"/>
  <c r="M39" i="1"/>
  <c r="K39" i="2" s="1"/>
  <c r="S38" i="1"/>
  <c r="N38" i="2" s="1"/>
  <c r="Q38" i="1"/>
  <c r="P38" i="1"/>
  <c r="L38" i="2" s="1"/>
  <c r="M38" i="1"/>
  <c r="K38" i="2" s="1"/>
  <c r="M38" i="2" s="1"/>
  <c r="P36" i="1"/>
  <c r="L36" i="2" s="1"/>
  <c r="M36" i="1"/>
  <c r="K36" i="2" s="1"/>
  <c r="M36" i="2" s="1"/>
  <c r="P35" i="1"/>
  <c r="M35" i="1"/>
  <c r="K35" i="2" s="1"/>
  <c r="P34" i="1"/>
  <c r="L34" i="2" s="1"/>
  <c r="M34" i="1"/>
  <c r="Q34" i="1" s="1"/>
  <c r="S34" i="1" s="1"/>
  <c r="N34" i="2" s="1"/>
  <c r="P33" i="1"/>
  <c r="L33" i="2" s="1"/>
  <c r="M33" i="1"/>
  <c r="Q32" i="1"/>
  <c r="S32" i="1" s="1"/>
  <c r="N32" i="2" s="1"/>
  <c r="P32" i="1"/>
  <c r="L32" i="2" s="1"/>
  <c r="M32" i="1"/>
  <c r="K32" i="2" s="1"/>
  <c r="Q31" i="1"/>
  <c r="S31" i="1" s="1"/>
  <c r="N31" i="2" s="1"/>
  <c r="P31" i="1"/>
  <c r="L31" i="2" s="1"/>
  <c r="M31" i="1"/>
  <c r="K31" i="2" s="1"/>
  <c r="M31" i="2" s="1"/>
  <c r="Q30" i="1"/>
  <c r="S30" i="1" s="1"/>
  <c r="N30" i="2" s="1"/>
  <c r="P30" i="1"/>
  <c r="L30" i="2" s="1"/>
  <c r="M30" i="1"/>
  <c r="K30" i="2" s="1"/>
  <c r="M30" i="2" s="1"/>
  <c r="P29" i="1"/>
  <c r="L29" i="2" s="1"/>
  <c r="M29" i="1"/>
  <c r="Q28" i="1"/>
  <c r="S28" i="1" s="1"/>
  <c r="N28" i="2" s="1"/>
  <c r="P28" i="1"/>
  <c r="L28" i="2" s="1"/>
  <c r="M28" i="1"/>
  <c r="K28" i="2" s="1"/>
  <c r="P27" i="1"/>
  <c r="M27" i="1"/>
  <c r="K27" i="2" s="1"/>
  <c r="Q26" i="1"/>
  <c r="S26" i="1" s="1"/>
  <c r="N26" i="2" s="1"/>
  <c r="P26" i="1"/>
  <c r="L26" i="2" s="1"/>
  <c r="M26" i="1"/>
  <c r="K26" i="2" s="1"/>
  <c r="M26" i="2" s="1"/>
  <c r="P25" i="1"/>
  <c r="L25" i="2" s="1"/>
  <c r="M25" i="1"/>
  <c r="P24" i="1"/>
  <c r="L24" i="2" s="1"/>
  <c r="M24" i="1"/>
  <c r="K24" i="2" s="1"/>
  <c r="P23" i="1"/>
  <c r="L23" i="2" s="1"/>
  <c r="M23" i="1"/>
  <c r="K23" i="2" s="1"/>
  <c r="M23" i="2" s="1"/>
  <c r="P22" i="1"/>
  <c r="L22" i="2" s="1"/>
  <c r="M22" i="1"/>
  <c r="K22" i="2" s="1"/>
  <c r="M22" i="2" s="1"/>
  <c r="Q20" i="1"/>
  <c r="S20" i="1" s="1"/>
  <c r="N20" i="2" s="1"/>
  <c r="P20" i="1"/>
  <c r="L20" i="2" s="1"/>
  <c r="M20" i="1"/>
  <c r="K20" i="2" s="1"/>
  <c r="Q19" i="1"/>
  <c r="S19" i="1" s="1"/>
  <c r="N19" i="2" s="1"/>
  <c r="P19" i="1"/>
  <c r="L19" i="2" s="1"/>
  <c r="M19" i="1"/>
  <c r="K19" i="2" s="1"/>
  <c r="M19" i="2" s="1"/>
  <c r="Q18" i="1"/>
  <c r="S18" i="1" s="1"/>
  <c r="N18" i="2" s="1"/>
  <c r="P18" i="1"/>
  <c r="L18" i="2" s="1"/>
  <c r="M18" i="1"/>
  <c r="K18" i="2" s="1"/>
  <c r="M18" i="2" s="1"/>
  <c r="P17" i="1"/>
  <c r="L17" i="2" s="1"/>
  <c r="M17" i="1"/>
  <c r="Q16" i="1"/>
  <c r="S16" i="1" s="1"/>
  <c r="N16" i="2" s="1"/>
  <c r="P16" i="1"/>
  <c r="L16" i="2" s="1"/>
  <c r="M16" i="1"/>
  <c r="K16" i="2" s="1"/>
  <c r="P15" i="1"/>
  <c r="M15" i="1"/>
  <c r="K15" i="2" s="1"/>
  <c r="Q14" i="1"/>
  <c r="S14" i="1" s="1"/>
  <c r="N14" i="2" s="1"/>
  <c r="P14" i="1"/>
  <c r="L14" i="2" s="1"/>
  <c r="M14" i="1"/>
  <c r="K14" i="2" s="1"/>
  <c r="M14" i="2" s="1"/>
  <c r="P13" i="1"/>
  <c r="L13" i="2" s="1"/>
  <c r="M13" i="1"/>
  <c r="Q12" i="1"/>
  <c r="S12" i="1" s="1"/>
  <c r="N12" i="2" s="1"/>
  <c r="P12" i="1"/>
  <c r="L12" i="2" s="1"/>
  <c r="M12" i="1"/>
  <c r="K12" i="2" s="1"/>
  <c r="P11" i="1"/>
  <c r="L11" i="2" s="1"/>
  <c r="M11" i="1"/>
  <c r="K11" i="2" s="1"/>
  <c r="M11" i="2" s="1"/>
  <c r="Q10" i="1"/>
  <c r="S10" i="1" s="1"/>
  <c r="N10" i="2" s="1"/>
  <c r="P10" i="1"/>
  <c r="L10" i="2" s="1"/>
  <c r="M10" i="1"/>
  <c r="K10" i="2" s="1"/>
  <c r="M10" i="2" s="1"/>
  <c r="P9" i="1"/>
  <c r="L9" i="2" s="1"/>
  <c r="M9" i="1"/>
  <c r="Q9" i="1" s="1"/>
  <c r="S9" i="1" s="1"/>
  <c r="N9" i="2" s="1"/>
  <c r="P8" i="1"/>
  <c r="L8" i="2" s="1"/>
  <c r="M8" i="1"/>
  <c r="K8" i="2" s="1"/>
  <c r="P7" i="1"/>
  <c r="M7" i="1"/>
  <c r="K7" i="2" s="1"/>
  <c r="Q6" i="1"/>
  <c r="S6" i="1" s="1"/>
  <c r="N6" i="2" s="1"/>
  <c r="P6" i="1"/>
  <c r="M6" i="1"/>
  <c r="K6" i="2" s="1"/>
  <c r="M6" i="2" s="1"/>
  <c r="P5" i="1"/>
  <c r="L5" i="2" s="1"/>
  <c r="M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M27" i="2" l="1"/>
  <c r="L27" i="2"/>
  <c r="Q27" i="1"/>
  <c r="S27" i="1" s="1"/>
  <c r="N27" i="2" s="1"/>
  <c r="S67" i="1"/>
  <c r="N60" i="2" s="1"/>
  <c r="M60" i="2"/>
  <c r="Q23" i="1"/>
  <c r="S23" i="1" s="1"/>
  <c r="N23" i="2" s="1"/>
  <c r="S49" i="1"/>
  <c r="N42" i="2" s="1"/>
  <c r="M42" i="2"/>
  <c r="S53" i="1"/>
  <c r="N46" i="2" s="1"/>
  <c r="S69" i="1"/>
  <c r="N62" i="2" s="1"/>
  <c r="K71" i="2"/>
  <c r="Q78" i="1"/>
  <c r="Q17" i="1"/>
  <c r="S17" i="1" s="1"/>
  <c r="N17" i="2" s="1"/>
  <c r="M28" i="2"/>
  <c r="M32" i="2"/>
  <c r="Q60" i="1"/>
  <c r="Q62" i="1"/>
  <c r="K63" i="2"/>
  <c r="Q70" i="1"/>
  <c r="Q81" i="1"/>
  <c r="L74" i="2"/>
  <c r="K34" i="2"/>
  <c r="M34" i="2" s="1"/>
  <c r="S75" i="1"/>
  <c r="N68" i="2" s="1"/>
  <c r="M68" i="2"/>
  <c r="S51" i="1"/>
  <c r="N44" i="2" s="1"/>
  <c r="K13" i="2"/>
  <c r="M13" i="2" s="1"/>
  <c r="Q13" i="1"/>
  <c r="S13" i="1" s="1"/>
  <c r="N13" i="2" s="1"/>
  <c r="M24" i="2"/>
  <c r="Q36" i="1"/>
  <c r="S36" i="1" s="1"/>
  <c r="N36" i="2" s="1"/>
  <c r="L39" i="2"/>
  <c r="M39" i="2" s="1"/>
  <c r="Q39" i="1"/>
  <c r="S39" i="1" s="1"/>
  <c r="N39" i="2" s="1"/>
  <c r="K43" i="2"/>
  <c r="Q50" i="1"/>
  <c r="Q56" i="1"/>
  <c r="K56" i="2"/>
  <c r="Q63" i="1"/>
  <c r="Q65" i="1"/>
  <c r="L58" i="2"/>
  <c r="K72" i="2"/>
  <c r="Q79" i="1"/>
  <c r="M45" i="2"/>
  <c r="S52" i="1"/>
  <c r="N45" i="2" s="1"/>
  <c r="K64" i="2"/>
  <c r="Q71" i="1"/>
  <c r="Q73" i="1"/>
  <c r="L66" i="2"/>
  <c r="L75" i="2"/>
  <c r="Q82" i="1"/>
  <c r="M51" i="2"/>
  <c r="L15" i="2"/>
  <c r="M15" i="2" s="1"/>
  <c r="Q15" i="1"/>
  <c r="S15" i="1" s="1"/>
  <c r="N15" i="2" s="1"/>
  <c r="Q11" i="1"/>
  <c r="S11" i="1" s="1"/>
  <c r="N11" i="2" s="1"/>
  <c r="Q22" i="1"/>
  <c r="S22" i="1" s="1"/>
  <c r="N22" i="2" s="1"/>
  <c r="Q24" i="1"/>
  <c r="S24" i="1" s="1"/>
  <c r="N24" i="2" s="1"/>
  <c r="Q48" i="1"/>
  <c r="S59" i="1"/>
  <c r="N52" i="2" s="1"/>
  <c r="M52" i="2"/>
  <c r="Q68" i="1"/>
  <c r="M69" i="2"/>
  <c r="S76" i="1"/>
  <c r="N69" i="2" s="1"/>
  <c r="M47" i="2"/>
  <c r="M70" i="2"/>
  <c r="S77" i="1"/>
  <c r="N70" i="2" s="1"/>
  <c r="L7" i="2"/>
  <c r="M7" i="2" s="1"/>
  <c r="Q7" i="1"/>
  <c r="S7" i="1" s="1"/>
  <c r="N7" i="2" s="1"/>
  <c r="M16" i="2"/>
  <c r="M20" i="2"/>
  <c r="Q29" i="1"/>
  <c r="S29" i="1" s="1"/>
  <c r="N29" i="2" s="1"/>
  <c r="K33" i="2"/>
  <c r="M33" i="2" s="1"/>
  <c r="Q33" i="1"/>
  <c r="S33" i="1" s="1"/>
  <c r="N33" i="2" s="1"/>
  <c r="K48" i="2"/>
  <c r="Q55" i="1"/>
  <c r="Q66" i="1"/>
  <c r="L67" i="2"/>
  <c r="Q74" i="1"/>
  <c r="S83" i="1"/>
  <c r="N76" i="2" s="1"/>
  <c r="M76" i="2"/>
  <c r="Q8" i="1"/>
  <c r="S8" i="1" s="1"/>
  <c r="N8" i="2" s="1"/>
  <c r="K5" i="2"/>
  <c r="M5" i="2" s="1"/>
  <c r="Q5" i="1"/>
  <c r="S5" i="1" s="1"/>
  <c r="N5" i="2" s="1"/>
  <c r="M8" i="2"/>
  <c r="M12" i="2"/>
  <c r="K25" i="2"/>
  <c r="M25" i="2" s="1"/>
  <c r="Q25" i="1"/>
  <c r="S25" i="1" s="1"/>
  <c r="N25" i="2" s="1"/>
  <c r="L35" i="2"/>
  <c r="M35" i="2" s="1"/>
  <c r="Q35" i="1"/>
  <c r="S35" i="1" s="1"/>
  <c r="N35" i="2" s="1"/>
  <c r="Q57" i="1"/>
  <c r="L50" i="2"/>
  <c r="K9" i="2"/>
  <c r="M9" i="2" s="1"/>
  <c r="K17" i="2"/>
  <c r="M17" i="2" s="1"/>
  <c r="K29" i="2"/>
  <c r="M29" i="2" s="1"/>
  <c r="K57" i="2"/>
  <c r="K65" i="2"/>
  <c r="K73" i="2"/>
  <c r="K52" i="2"/>
  <c r="K60" i="2"/>
  <c r="K68" i="2"/>
  <c r="K76" i="2"/>
  <c r="S73" i="1" l="1"/>
  <c r="N66" i="2" s="1"/>
  <c r="M66" i="2"/>
  <c r="M64" i="2"/>
  <c r="S71" i="1"/>
  <c r="N64" i="2" s="1"/>
  <c r="M56" i="2"/>
  <c r="S63" i="1"/>
  <c r="N56" i="2" s="1"/>
  <c r="S81" i="1"/>
  <c r="N74" i="2" s="1"/>
  <c r="M74" i="2"/>
  <c r="S78" i="1"/>
  <c r="N71" i="2" s="1"/>
  <c r="M71" i="2"/>
  <c r="S74" i="1"/>
  <c r="N67" i="2" s="1"/>
  <c r="M67" i="2"/>
  <c r="S70" i="1"/>
  <c r="N63" i="2" s="1"/>
  <c r="M63" i="2"/>
  <c r="S65" i="1"/>
  <c r="N58" i="2" s="1"/>
  <c r="M58" i="2"/>
  <c r="M61" i="2"/>
  <c r="S68" i="1"/>
  <c r="N61" i="2" s="1"/>
  <c r="M49" i="2"/>
  <c r="S56" i="1"/>
  <c r="N49" i="2" s="1"/>
  <c r="S66" i="1"/>
  <c r="N59" i="2" s="1"/>
  <c r="M59" i="2"/>
  <c r="M43" i="2"/>
  <c r="S50" i="1"/>
  <c r="N43" i="2" s="1"/>
  <c r="S62" i="1"/>
  <c r="N55" i="2" s="1"/>
  <c r="M55" i="2"/>
  <c r="M48" i="2"/>
  <c r="S55" i="1"/>
  <c r="N48" i="2" s="1"/>
  <c r="S82" i="1"/>
  <c r="N75" i="2" s="1"/>
  <c r="M75" i="2"/>
  <c r="M72" i="2"/>
  <c r="S79" i="1"/>
  <c r="N72" i="2" s="1"/>
  <c r="M53" i="2"/>
  <c r="S60" i="1"/>
  <c r="N53" i="2" s="1"/>
  <c r="M50" i="2"/>
  <c r="S57" i="1"/>
  <c r="N50" i="2" s="1"/>
  <c r="M41" i="2"/>
  <c r="S48" i="1"/>
  <c r="N41" i="2" s="1"/>
</calcChain>
</file>

<file path=xl/sharedStrings.xml><?xml version="1.0" encoding="utf-8"?>
<sst xmlns="http://schemas.openxmlformats.org/spreadsheetml/2006/main" count="445" uniqueCount="280">
  <si>
    <t>NATIONAL SCRAMBLE 2011</t>
  </si>
  <si>
    <t>FINALS -- 7th - 8th MAY 2011 -- TULLAMORE &amp; ERRY</t>
  </si>
  <si>
    <t>SESSION 1</t>
  </si>
  <si>
    <t>SAT</t>
  </si>
  <si>
    <t>SATURDAY</t>
  </si>
  <si>
    <t>SUN</t>
  </si>
  <si>
    <t>Grand</t>
  </si>
  <si>
    <t>FINAL</t>
  </si>
  <si>
    <t>N</t>
  </si>
  <si>
    <t>SUNDAY</t>
  </si>
  <si>
    <t>Club</t>
  </si>
  <si>
    <t>T</t>
  </si>
  <si>
    <t>Name 1</t>
  </si>
  <si>
    <t>H1</t>
  </si>
  <si>
    <t>Name 2</t>
  </si>
  <si>
    <t>H2</t>
  </si>
  <si>
    <t>Name 3</t>
  </si>
  <si>
    <t>H3</t>
  </si>
  <si>
    <t>Tullamore</t>
  </si>
  <si>
    <t>Total</t>
  </si>
  <si>
    <t>Erry</t>
  </si>
  <si>
    <t>Majestic</t>
  </si>
  <si>
    <t>A</t>
  </si>
  <si>
    <t>Edward Hanna</t>
  </si>
  <si>
    <t>Dan Hunt</t>
  </si>
  <si>
    <t>Pat Carroll</t>
  </si>
  <si>
    <t>B.E.D.A</t>
  </si>
  <si>
    <t>C</t>
  </si>
  <si>
    <t>Jason Collins</t>
  </si>
  <si>
    <t>Brian McCarthy</t>
  </si>
  <si>
    <t>Conor Baggot</t>
  </si>
  <si>
    <t>Ierne</t>
  </si>
  <si>
    <t>B</t>
  </si>
  <si>
    <t>Derek Courage</t>
  </si>
  <si>
    <t>Pat Sexton</t>
  </si>
  <si>
    <t>Tony Graham</t>
  </si>
  <si>
    <t>Riverdale</t>
  </si>
  <si>
    <t>Margaret Courtney</t>
  </si>
  <si>
    <t>Dean Courtney</t>
  </si>
  <si>
    <t>Paul Shoer (Jnr)</t>
  </si>
  <si>
    <t>Laytown</t>
  </si>
  <si>
    <t>Dom Scully</t>
  </si>
  <si>
    <t>Ann Bird</t>
  </si>
  <si>
    <t>Paddy Bird</t>
  </si>
  <si>
    <t>Newtown</t>
  </si>
  <si>
    <t>Liam Nelis</t>
  </si>
  <si>
    <t>Noreen Myles</t>
  </si>
  <si>
    <t>Barry  Nelis</t>
  </si>
  <si>
    <t>D</t>
  </si>
  <si>
    <t>Dan O'Halloran</t>
  </si>
  <si>
    <t>Joe Hallissey</t>
  </si>
  <si>
    <t>Patrick Twomey</t>
  </si>
  <si>
    <t>Cunnigar</t>
  </si>
  <si>
    <t>John Charles</t>
  </si>
  <si>
    <t>Paul Healy</t>
  </si>
  <si>
    <t>Paddy Noonan</t>
  </si>
  <si>
    <t>Ferbane</t>
  </si>
  <si>
    <t>Tom Egan</t>
  </si>
  <si>
    <t>Eileen McCabe</t>
  </si>
  <si>
    <t>Anne-Marie McCabe</t>
  </si>
  <si>
    <t>Old County</t>
  </si>
  <si>
    <t>Joseph Canning</t>
  </si>
  <si>
    <t>Fran Browne</t>
  </si>
  <si>
    <t>Monica Browne</t>
  </si>
  <si>
    <t>Bellewstown</t>
  </si>
  <si>
    <t>Colm Hanley</t>
  </si>
  <si>
    <t>Richard Brennan</t>
  </si>
  <si>
    <t>Robert Black</t>
  </si>
  <si>
    <t>Kilbeggan</t>
  </si>
  <si>
    <t>E</t>
  </si>
  <si>
    <t>Lil Gorman</t>
  </si>
  <si>
    <t>Bob Gorman</t>
  </si>
  <si>
    <t>Kevin Clarke</t>
  </si>
  <si>
    <t>Glenville</t>
  </si>
  <si>
    <t>G</t>
  </si>
  <si>
    <t>Joseph Flanagan</t>
  </si>
  <si>
    <t>Stella Cahill</t>
  </si>
  <si>
    <t>Agnes Doyle</t>
  </si>
  <si>
    <t>H</t>
  </si>
  <si>
    <t>John Dunican</t>
  </si>
  <si>
    <t>Michael Devery</t>
  </si>
  <si>
    <t>Declan Kelly</t>
  </si>
  <si>
    <t>Eileen Guerin</t>
  </si>
  <si>
    <t>Noel Duffy</t>
  </si>
  <si>
    <t>Bridie Nugent</t>
  </si>
  <si>
    <t>Derek Seery</t>
  </si>
  <si>
    <t>Patrick Andrews</t>
  </si>
  <si>
    <t>Frank Andrews</t>
  </si>
  <si>
    <t>Bagenalstown</t>
  </si>
  <si>
    <t>Mark Lillis</t>
  </si>
  <si>
    <t>Derek Whelan</t>
  </si>
  <si>
    <t>Donal McNally</t>
  </si>
  <si>
    <t>NR</t>
  </si>
  <si>
    <t>Deerpark</t>
  </si>
  <si>
    <t>Kieran Looney</t>
  </si>
  <si>
    <t>Kieran O'Keeffe</t>
  </si>
  <si>
    <t>Aidan O'Keeffe</t>
  </si>
  <si>
    <t>St. Stephen's</t>
  </si>
  <si>
    <t>Ted Kiely</t>
  </si>
  <si>
    <t>Michael Moore</t>
  </si>
  <si>
    <t>Ian Morey</t>
  </si>
  <si>
    <t>C.P.M.</t>
  </si>
  <si>
    <t>Alan Doyle</t>
  </si>
  <si>
    <t>Liam Redmond</t>
  </si>
  <si>
    <t>Gerry Redmond</t>
  </si>
  <si>
    <t>Patsy Reamsbottom</t>
  </si>
  <si>
    <t>Jim Heffernan</t>
  </si>
  <si>
    <t>Aengus Coughlan</t>
  </si>
  <si>
    <t>John Peelo</t>
  </si>
  <si>
    <t>Conor Byrne</t>
  </si>
  <si>
    <t>Gay Peelo (Snr.)</t>
  </si>
  <si>
    <t>Ryston</t>
  </si>
  <si>
    <t>Pat Norton</t>
  </si>
  <si>
    <t>Michael Norton</t>
  </si>
  <si>
    <t>Stephen Murphy</t>
  </si>
  <si>
    <t>Pfizer</t>
  </si>
  <si>
    <t>Barry Murphy</t>
  </si>
  <si>
    <t>Kevin  Murphy</t>
  </si>
  <si>
    <t>Ger O'Sullivan</t>
  </si>
  <si>
    <t>Thomas Murphy Snr.</t>
  </si>
  <si>
    <t>Kathleen O'Lone</t>
  </si>
  <si>
    <t>Sean Robinson</t>
  </si>
  <si>
    <t>St. Bridget's</t>
  </si>
  <si>
    <t>Martin Russell</t>
  </si>
  <si>
    <t>Mark Farrell</t>
  </si>
  <si>
    <t>David Coogan</t>
  </si>
  <si>
    <t>Cloghogue</t>
  </si>
  <si>
    <t>Brian Grant</t>
  </si>
  <si>
    <t>Eddie Flynn</t>
  </si>
  <si>
    <t>Thomas McGivern</t>
  </si>
  <si>
    <t>Parteen</t>
  </si>
  <si>
    <t>Tony Cusack</t>
  </si>
  <si>
    <t>Frank Patterson</t>
  </si>
  <si>
    <t>Michael Walsh</t>
  </si>
  <si>
    <t>Lakeside</t>
  </si>
  <si>
    <t>Ronan Loughnane</t>
  </si>
  <si>
    <t>Cathal Leahy</t>
  </si>
  <si>
    <t>Michael Bourke</t>
  </si>
  <si>
    <t>Kilshannig</t>
  </si>
  <si>
    <t>Finbarr Noonan</t>
  </si>
  <si>
    <t>James McGrath</t>
  </si>
  <si>
    <t>Timmy Murphy</t>
  </si>
  <si>
    <t>Woodlands</t>
  </si>
  <si>
    <t>Noel McCormack</t>
  </si>
  <si>
    <t>Des Quinlin</t>
  </si>
  <si>
    <t>Eoin Quinlin</t>
  </si>
  <si>
    <t>Gaeil Colmcille</t>
  </si>
  <si>
    <t>Martin Reilly</t>
  </si>
  <si>
    <t>Christy Smith</t>
  </si>
  <si>
    <t>John Mooney</t>
  </si>
  <si>
    <t>Colm Howlett</t>
  </si>
  <si>
    <t>Siobhan Dwyer</t>
  </si>
  <si>
    <t>John Costello</t>
  </si>
  <si>
    <t>Margaret Collins</t>
  </si>
  <si>
    <t>James Nyhan</t>
  </si>
  <si>
    <t>Kevin O'Sullivan</t>
  </si>
  <si>
    <t>Noel Farrell</t>
  </si>
  <si>
    <t>Liam Farrell</t>
  </si>
  <si>
    <t>Mary Farrell</t>
  </si>
  <si>
    <t>Paddy Murray</t>
  </si>
  <si>
    <t>Shane Russell</t>
  </si>
  <si>
    <t>Keith Morris</t>
  </si>
  <si>
    <t>SESSION 2</t>
  </si>
  <si>
    <t>Lucan</t>
  </si>
  <si>
    <t>Sean Dillon</t>
  </si>
  <si>
    <t>Rita Dillon</t>
  </si>
  <si>
    <t>Paul Dillon</t>
  </si>
  <si>
    <t>Hannah Ryan</t>
  </si>
  <si>
    <t>Con Clear (Snr)</t>
  </si>
  <si>
    <t>Patrick J Ryan</t>
  </si>
  <si>
    <t>Darren O'Connell</t>
  </si>
  <si>
    <t>Michael O'Connell</t>
  </si>
  <si>
    <t>Lauren Pyke</t>
  </si>
  <si>
    <t>Rochfortbridge</t>
  </si>
  <si>
    <t>James Gill</t>
  </si>
  <si>
    <t>Charlie McHugh</t>
  </si>
  <si>
    <t>Keith Lenehan</t>
  </si>
  <si>
    <t>F</t>
  </si>
  <si>
    <t>John Kennedy</t>
  </si>
  <si>
    <t>Josie McCormack</t>
  </si>
  <si>
    <t>Alan Maher</t>
  </si>
  <si>
    <t>Gary Pyke</t>
  </si>
  <si>
    <t>Jamie Hogan</t>
  </si>
  <si>
    <t>Sean Galvin</t>
  </si>
  <si>
    <t>Ronan Whelan</t>
  </si>
  <si>
    <t>Darren Whelan</t>
  </si>
  <si>
    <t>John Whelan</t>
  </si>
  <si>
    <t>Martin McGhee</t>
  </si>
  <si>
    <t>Frank Mannix</t>
  </si>
  <si>
    <t>Sean Kearney</t>
  </si>
  <si>
    <t>Gowran</t>
  </si>
  <si>
    <t>Larry Gibbons</t>
  </si>
  <si>
    <t>Patsy Kirk</t>
  </si>
  <si>
    <t>George Madden</t>
  </si>
  <si>
    <t>Tony Buckley</t>
  </si>
  <si>
    <t>Colm Byrne</t>
  </si>
  <si>
    <t>Derek Donnelly</t>
  </si>
  <si>
    <t>Kevin Carton</t>
  </si>
  <si>
    <t>Lynda Carton</t>
  </si>
  <si>
    <t>Dina Carton</t>
  </si>
  <si>
    <t>William  Percival</t>
  </si>
  <si>
    <t>Tom McNamee</t>
  </si>
  <si>
    <t>Marian McCormack</t>
  </si>
  <si>
    <t>Chris Wall</t>
  </si>
  <si>
    <t>Terence Moroney</t>
  </si>
  <si>
    <t>Daniel Keohan</t>
  </si>
  <si>
    <t>Michael Malone</t>
  </si>
  <si>
    <t>Kevin Malone</t>
  </si>
  <si>
    <t>Robert Kenny</t>
  </si>
  <si>
    <t>Liam Bastic</t>
  </si>
  <si>
    <t>Sean Buckley</t>
  </si>
  <si>
    <t>Michael Kenny</t>
  </si>
  <si>
    <t>Tipperary Hills</t>
  </si>
  <si>
    <t>Eddie Touhy</t>
  </si>
  <si>
    <t>Jacinta Nugent</t>
  </si>
  <si>
    <t>Anthony Culhane</t>
  </si>
  <si>
    <t>Jonathan Daly</t>
  </si>
  <si>
    <t>Thomas Arthur</t>
  </si>
  <si>
    <t>Justice Nxumalo</t>
  </si>
  <si>
    <t>Douglas</t>
  </si>
  <si>
    <t>Mark Crean</t>
  </si>
  <si>
    <t>Colin O'Sullivan</t>
  </si>
  <si>
    <t>Denis O'Sullivan</t>
  </si>
  <si>
    <t>Elaine Stack</t>
  </si>
  <si>
    <t>Sean Brennan</t>
  </si>
  <si>
    <t>Peter Collins</t>
  </si>
  <si>
    <t>K</t>
  </si>
  <si>
    <t>Jimmy Keedy</t>
  </si>
  <si>
    <t>Noel Butler</t>
  </si>
  <si>
    <t>Patrick Ryan</t>
  </si>
  <si>
    <t>Dylan Melia</t>
  </si>
  <si>
    <t>Joseph Pyke</t>
  </si>
  <si>
    <t>Ronnie O'Shea</t>
  </si>
  <si>
    <t>Ian Fitzpatrick</t>
  </si>
  <si>
    <t>John Scully</t>
  </si>
  <si>
    <t>Linda Flanagan</t>
  </si>
  <si>
    <t>Mary Flood</t>
  </si>
  <si>
    <t>Martin Flood</t>
  </si>
  <si>
    <t>Brian Duff</t>
  </si>
  <si>
    <t>Mathew King</t>
  </si>
  <si>
    <t>Joe (Snr) McGrath</t>
  </si>
  <si>
    <t>Joseph (Jnr) McGrath</t>
  </si>
  <si>
    <t>Aaron Tobin</t>
  </si>
  <si>
    <t>Teresa Sullivan</t>
  </si>
  <si>
    <t>Geraldine Quinlan</t>
  </si>
  <si>
    <t>Patrick Flemming</t>
  </si>
  <si>
    <t>Leonard O'Meara</t>
  </si>
  <si>
    <t>James Farrell</t>
  </si>
  <si>
    <t>Ollie Farrell</t>
  </si>
  <si>
    <t>Bernardine Farrell</t>
  </si>
  <si>
    <t>Keith Phelan</t>
  </si>
  <si>
    <t>Gary Phelan</t>
  </si>
  <si>
    <t>Christopher Byrne</t>
  </si>
  <si>
    <t>Charleville</t>
  </si>
  <si>
    <t>Charlie McCarthy</t>
  </si>
  <si>
    <t>Jeffery Watson</t>
  </si>
  <si>
    <t>Marty Kavanagh</t>
  </si>
  <si>
    <t>Michael Coakley</t>
  </si>
  <si>
    <t>Con Jordan</t>
  </si>
  <si>
    <t>Richard Jordan</t>
  </si>
  <si>
    <t>J</t>
  </si>
  <si>
    <t>Andy Dempsey</t>
  </si>
  <si>
    <t>Kitty Brogan</t>
  </si>
  <si>
    <t>Kevin Reynolds</t>
  </si>
  <si>
    <t>Kilmichael</t>
  </si>
  <si>
    <t>Colm Healy</t>
  </si>
  <si>
    <t>Jimmy O'Donoghue</t>
  </si>
  <si>
    <t>Christine Swanton</t>
  </si>
  <si>
    <t>Michael Dunlea</t>
  </si>
  <si>
    <t>John Flynn</t>
  </si>
  <si>
    <t>Kevin O'Donovan</t>
  </si>
  <si>
    <t>Kevin Knox</t>
  </si>
  <si>
    <t>Eugene Gibbons</t>
  </si>
  <si>
    <t>Patsy Gibbons</t>
  </si>
  <si>
    <t>John McNamara</t>
  </si>
  <si>
    <t>Ciráin Everard</t>
  </si>
  <si>
    <t>Shane O'Driscoll</t>
  </si>
  <si>
    <t>Aidan O'Rourke</t>
  </si>
  <si>
    <t>Martin Hayes</t>
  </si>
  <si>
    <t>David Brophy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</si>
</sst>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8"/>
      <color rgb="FF0000FF"/>
      <name val="Arial"/>
    </font>
    <font>
      <b/>
      <sz val="14"/>
      <color rgb="FF0000FF"/>
      <name val="Arial"/>
    </font>
    <font>
      <sz val="10"/>
      <color rgb="FF0000FF"/>
      <name val="Arial"/>
    </font>
    <font>
      <sz val="10"/>
      <name val="Arial"/>
    </font>
    <font>
      <b/>
      <sz val="8"/>
      <color rgb="FF0000FF"/>
      <name val="Arial"/>
    </font>
    <font>
      <b/>
      <sz val="11"/>
      <color rgb="FF0000FF"/>
      <name val="Arial"/>
    </font>
    <font>
      <b/>
      <sz val="13"/>
      <color rgb="FF0000FF"/>
      <name val="Arial"/>
    </font>
    <font>
      <sz val="10"/>
      <color rgb="FF000000"/>
      <name val="Arial"/>
    </font>
    <font>
      <sz val="8"/>
      <color rgb="FF0000FF"/>
      <name val="Arial"/>
    </font>
    <font>
      <b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wrapText="1"/>
    </xf>
    <xf numFmtId="2" fontId="3" fillId="2" borderId="1" xfId="0" applyNumberFormat="1" applyFont="1" applyFill="1" applyBorder="1" applyAlignment="1"/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7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/>
    <xf numFmtId="0" fontId="5" fillId="2" borderId="3" xfId="0" applyFont="1" applyFill="1" applyBorder="1" applyAlignment="1"/>
    <xf numFmtId="0" fontId="5" fillId="2" borderId="3" xfId="0" applyFont="1" applyFill="1" applyBorder="1" applyAlignment="1"/>
    <xf numFmtId="0" fontId="5" fillId="2" borderId="3" xfId="0" applyFont="1" applyFill="1" applyBorder="1" applyAlignment="1">
      <alignment horizontal="center"/>
    </xf>
    <xf numFmtId="0" fontId="9" fillId="2" borderId="3" xfId="0" applyFont="1" applyFill="1" applyBorder="1" applyAlignment="1"/>
    <xf numFmtId="1" fontId="9" fillId="2" borderId="3" xfId="0" applyNumberFormat="1" applyFont="1" applyFill="1" applyBorder="1" applyAlignment="1"/>
    <xf numFmtId="2" fontId="5" fillId="2" borderId="3" xfId="0" applyNumberFormat="1" applyFont="1" applyFill="1" applyBorder="1" applyAlignment="1"/>
    <xf numFmtId="2" fontId="10" fillId="2" borderId="3" xfId="0" applyNumberFormat="1" applyFont="1" applyFill="1" applyBorder="1" applyAlignment="1"/>
    <xf numFmtId="2" fontId="8" fillId="2" borderId="3" xfId="0" applyNumberFormat="1" applyFont="1" applyFill="1" applyBorder="1" applyAlignment="1"/>
    <xf numFmtId="2" fontId="8" fillId="2" borderId="3" xfId="0" applyNumberFormat="1" applyFont="1" applyFill="1" applyBorder="1" applyAlignment="1"/>
    <xf numFmtId="0" fontId="8" fillId="2" borderId="3" xfId="0" applyFont="1" applyFill="1" applyBorder="1" applyAlignment="1"/>
    <xf numFmtId="0" fontId="8" fillId="2" borderId="3" xfId="0" applyFont="1" applyFill="1" applyBorder="1" applyAlignment="1"/>
    <xf numFmtId="2" fontId="8" fillId="2" borderId="3" xfId="0" applyNumberFormat="1" applyFont="1" applyFill="1" applyBorder="1" applyAlignment="1">
      <alignment horizontal="right"/>
    </xf>
    <xf numFmtId="0" fontId="4" fillId="0" borderId="8" xfId="0" applyFont="1" applyBorder="1" applyAlignment="1">
      <alignment wrapText="1"/>
    </xf>
    <xf numFmtId="2" fontId="6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/>
    <xf numFmtId="2" fontId="5" fillId="0" borderId="3" xfId="0" applyNumberFormat="1" applyFont="1" applyBorder="1" applyAlignment="1"/>
    <xf numFmtId="2" fontId="8" fillId="0" borderId="3" xfId="0" applyNumberFormat="1" applyFont="1" applyBorder="1" applyAlignment="1"/>
    <xf numFmtId="2" fontId="1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wrapText="1"/>
    </xf>
    <xf numFmtId="2" fontId="5" fillId="2" borderId="4" xfId="0" applyNumberFormat="1" applyFont="1" applyFill="1" applyBorder="1" applyAlignment="1">
      <alignment horizontal="center"/>
    </xf>
    <xf numFmtId="0" fontId="4" fillId="0" borderId="6" xfId="0" applyFont="1" applyBorder="1" applyAlignment="1">
      <alignment wrapText="1"/>
    </xf>
    <xf numFmtId="2" fontId="2" fillId="2" borderId="0" xfId="0" applyNumberFormat="1" applyFont="1" applyFill="1" applyAlignment="1">
      <alignment horizontal="center"/>
    </xf>
    <xf numFmtId="0" fontId="0" fillId="0" borderId="0" xfId="0" applyFont="1" applyAlignment="1">
      <alignment wrapText="1"/>
    </xf>
    <xf numFmtId="2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abSelected="1" workbookViewId="0">
      <selection sqref="A1:S1"/>
    </sheetView>
  </sheetViews>
  <sheetFormatPr defaultColWidth="14.44140625" defaultRowHeight="12.75" customHeight="1" x14ac:dyDescent="0.25"/>
  <cols>
    <col min="1" max="1" width="4" customWidth="1"/>
    <col min="2" max="2" width="17.33203125" customWidth="1"/>
    <col min="3" max="3" width="2.5546875" customWidth="1"/>
    <col min="4" max="4" width="23.33203125" customWidth="1"/>
    <col min="5" max="5" width="3.88671875" customWidth="1"/>
    <col min="6" max="6" width="21.33203125" customWidth="1"/>
    <col min="7" max="7" width="3.88671875" customWidth="1"/>
    <col min="8" max="8" width="22.5546875" customWidth="1"/>
    <col min="9" max="9" width="3.88671875" customWidth="1"/>
    <col min="10" max="10" width="8.44140625" customWidth="1"/>
    <col min="11" max="11" width="7.44140625" customWidth="1"/>
    <col min="12" max="12" width="7.5546875" customWidth="1"/>
    <col min="13" max="13" width="7.33203125" customWidth="1"/>
    <col min="14" max="14" width="7.44140625" customWidth="1"/>
    <col min="15" max="15" width="6.6640625" customWidth="1"/>
    <col min="16" max="16" width="7.33203125" customWidth="1"/>
    <col min="17" max="17" width="6.5546875" customWidth="1"/>
    <col min="18" max="18" width="7.44140625" customWidth="1"/>
    <col min="19" max="19" width="7.33203125" customWidth="1"/>
  </cols>
  <sheetData>
    <row r="1" spans="1:19" ht="22.5" customHeight="1" x14ac:dyDescent="0.4">
      <c r="A1" s="36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</row>
    <row r="2" spans="1:19" ht="18" customHeight="1" x14ac:dyDescent="0.3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</row>
    <row r="3" spans="1:19" ht="23.25" customHeight="1" x14ac:dyDescent="0.4">
      <c r="A3" s="1"/>
      <c r="B3" s="1"/>
      <c r="C3" s="30" t="s">
        <v>2</v>
      </c>
      <c r="D3" s="31"/>
      <c r="E3" s="31"/>
      <c r="F3" s="31"/>
      <c r="G3" s="2"/>
      <c r="H3" s="2"/>
      <c r="I3" s="2"/>
      <c r="J3" s="3"/>
      <c r="K3" s="32" t="s">
        <v>4</v>
      </c>
      <c r="L3" s="33"/>
      <c r="M3" s="33"/>
      <c r="N3" s="32" t="s">
        <v>9</v>
      </c>
      <c r="O3" s="33"/>
      <c r="P3" s="33"/>
      <c r="Q3" s="5" t="s">
        <v>6</v>
      </c>
      <c r="R3" s="32" t="s">
        <v>7</v>
      </c>
      <c r="S3" s="33"/>
    </row>
    <row r="4" spans="1:19" ht="17.25" customHeight="1" x14ac:dyDescent="0.3">
      <c r="A4" s="6" t="s">
        <v>8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7"/>
      <c r="K4" s="8" t="s">
        <v>18</v>
      </c>
      <c r="L4" s="8" t="s">
        <v>20</v>
      </c>
      <c r="M4" s="8" t="s">
        <v>19</v>
      </c>
      <c r="N4" s="8" t="s">
        <v>18</v>
      </c>
      <c r="O4" s="8" t="s">
        <v>20</v>
      </c>
      <c r="P4" s="8" t="s">
        <v>19</v>
      </c>
      <c r="Q4" s="10" t="s">
        <v>19</v>
      </c>
      <c r="R4" s="8" t="s">
        <v>18</v>
      </c>
      <c r="S4" s="8" t="s">
        <v>19</v>
      </c>
    </row>
    <row r="5" spans="1:19" ht="13.5" customHeight="1" x14ac:dyDescent="0.25">
      <c r="A5" s="11">
        <f>1</f>
        <v>1</v>
      </c>
      <c r="B5" s="12" t="s">
        <v>21</v>
      </c>
      <c r="C5" s="14" t="s">
        <v>22</v>
      </c>
      <c r="D5" s="15" t="s">
        <v>23</v>
      </c>
      <c r="E5" s="16">
        <v>-7</v>
      </c>
      <c r="F5" s="15" t="s">
        <v>24</v>
      </c>
      <c r="G5" s="16">
        <v>-11</v>
      </c>
      <c r="H5" s="15" t="s">
        <v>25</v>
      </c>
      <c r="I5" s="16">
        <v>-12</v>
      </c>
      <c r="J5" s="18">
        <v>-10</v>
      </c>
      <c r="K5" s="20">
        <v>36</v>
      </c>
      <c r="L5" s="20">
        <v>33</v>
      </c>
      <c r="M5" s="19">
        <f t="shared" ref="M5:M20" si="0">SUM(K5:L5)</f>
        <v>69</v>
      </c>
      <c r="N5" s="19"/>
      <c r="O5" s="19"/>
      <c r="P5" s="19">
        <f t="shared" ref="P5:P20" si="1">SUM(N5:O5)</f>
        <v>0</v>
      </c>
      <c r="Q5" s="19">
        <f t="shared" ref="Q5:Q20" si="2">M5+P5</f>
        <v>69</v>
      </c>
      <c r="R5" s="21"/>
      <c r="S5" s="19">
        <f t="shared" ref="S5:S20" si="3">Q5+R5</f>
        <v>69</v>
      </c>
    </row>
    <row r="6" spans="1:19" ht="13.5" customHeight="1" x14ac:dyDescent="0.25">
      <c r="A6" s="11">
        <f t="shared" ref="A6:A40" si="4">A5+1</f>
        <v>2</v>
      </c>
      <c r="B6" s="12" t="s">
        <v>26</v>
      </c>
      <c r="C6" s="14" t="s">
        <v>27</v>
      </c>
      <c r="D6" s="15" t="s">
        <v>28</v>
      </c>
      <c r="E6" s="16">
        <v>-11</v>
      </c>
      <c r="F6" s="15" t="s">
        <v>29</v>
      </c>
      <c r="G6" s="16">
        <v>-12</v>
      </c>
      <c r="H6" s="15" t="s">
        <v>30</v>
      </c>
      <c r="I6" s="16">
        <v>-12</v>
      </c>
      <c r="J6" s="18">
        <v>-11.6666666666667</v>
      </c>
      <c r="K6" s="20">
        <v>37.33</v>
      </c>
      <c r="L6" s="20">
        <v>33.33</v>
      </c>
      <c r="M6" s="19">
        <f t="shared" si="0"/>
        <v>70.66</v>
      </c>
      <c r="N6" s="19"/>
      <c r="O6" s="19"/>
      <c r="P6" s="19">
        <f t="shared" si="1"/>
        <v>0</v>
      </c>
      <c r="Q6" s="19">
        <f t="shared" si="2"/>
        <v>70.66</v>
      </c>
      <c r="R6" s="21"/>
      <c r="S6" s="19">
        <f t="shared" si="3"/>
        <v>70.66</v>
      </c>
    </row>
    <row r="7" spans="1:19" ht="13.5" customHeight="1" x14ac:dyDescent="0.25">
      <c r="A7" s="11">
        <f t="shared" si="4"/>
        <v>3</v>
      </c>
      <c r="B7" s="12" t="s">
        <v>31</v>
      </c>
      <c r="C7" s="14" t="s">
        <v>32</v>
      </c>
      <c r="D7" s="15" t="s">
        <v>33</v>
      </c>
      <c r="E7" s="16">
        <v>-1</v>
      </c>
      <c r="F7" s="15" t="s">
        <v>34</v>
      </c>
      <c r="G7" s="16">
        <v>-8</v>
      </c>
      <c r="H7" s="15" t="s">
        <v>35</v>
      </c>
      <c r="I7" s="16">
        <v>-10</v>
      </c>
      <c r="J7" s="18">
        <v>-6.3333333333333304</v>
      </c>
      <c r="K7" s="20">
        <v>43.66</v>
      </c>
      <c r="L7" s="20">
        <v>42.67</v>
      </c>
      <c r="M7" s="19">
        <f t="shared" si="0"/>
        <v>86.33</v>
      </c>
      <c r="N7" s="19"/>
      <c r="O7" s="19"/>
      <c r="P7" s="19">
        <f t="shared" si="1"/>
        <v>0</v>
      </c>
      <c r="Q7" s="19">
        <f t="shared" si="2"/>
        <v>86.33</v>
      </c>
      <c r="R7" s="21"/>
      <c r="S7" s="19">
        <f t="shared" si="3"/>
        <v>86.33</v>
      </c>
    </row>
    <row r="8" spans="1:19" ht="13.5" customHeight="1" x14ac:dyDescent="0.25">
      <c r="A8" s="11">
        <f t="shared" si="4"/>
        <v>4</v>
      </c>
      <c r="B8" s="12" t="s">
        <v>36</v>
      </c>
      <c r="C8" s="14" t="s">
        <v>32</v>
      </c>
      <c r="D8" s="15" t="s">
        <v>37</v>
      </c>
      <c r="E8" s="16">
        <v>-18</v>
      </c>
      <c r="F8" s="15" t="s">
        <v>38</v>
      </c>
      <c r="G8" s="16">
        <v>-11</v>
      </c>
      <c r="H8" s="15" t="s">
        <v>39</v>
      </c>
      <c r="I8" s="16">
        <v>-4</v>
      </c>
      <c r="J8" s="18">
        <v>-11</v>
      </c>
      <c r="K8" s="20">
        <v>35</v>
      </c>
      <c r="L8" s="20">
        <v>32</v>
      </c>
      <c r="M8" s="19">
        <f t="shared" si="0"/>
        <v>67</v>
      </c>
      <c r="N8" s="19"/>
      <c r="O8" s="19"/>
      <c r="P8" s="19">
        <f t="shared" si="1"/>
        <v>0</v>
      </c>
      <c r="Q8" s="19">
        <f t="shared" si="2"/>
        <v>67</v>
      </c>
      <c r="R8" s="21"/>
      <c r="S8" s="19">
        <f t="shared" si="3"/>
        <v>67</v>
      </c>
    </row>
    <row r="9" spans="1:19" ht="13.5" customHeight="1" x14ac:dyDescent="0.25">
      <c r="A9" s="11">
        <f t="shared" si="4"/>
        <v>5</v>
      </c>
      <c r="B9" s="12" t="s">
        <v>40</v>
      </c>
      <c r="C9" s="14" t="s">
        <v>22</v>
      </c>
      <c r="D9" s="15" t="s">
        <v>41</v>
      </c>
      <c r="E9" s="16">
        <v>-5</v>
      </c>
      <c r="F9" s="15" t="s">
        <v>42</v>
      </c>
      <c r="G9" s="16">
        <v>-9</v>
      </c>
      <c r="H9" s="15" t="s">
        <v>43</v>
      </c>
      <c r="I9" s="16">
        <v>-6</v>
      </c>
      <c r="J9" s="18">
        <v>-6.6666666666666696</v>
      </c>
      <c r="K9" s="20">
        <v>41.33</v>
      </c>
      <c r="L9" s="20">
        <v>41.33</v>
      </c>
      <c r="M9" s="19">
        <f t="shared" si="0"/>
        <v>82.66</v>
      </c>
      <c r="N9" s="19"/>
      <c r="O9" s="19"/>
      <c r="P9" s="19">
        <f t="shared" si="1"/>
        <v>0</v>
      </c>
      <c r="Q9" s="19">
        <f t="shared" si="2"/>
        <v>82.66</v>
      </c>
      <c r="R9" s="21"/>
      <c r="S9" s="19">
        <f t="shared" si="3"/>
        <v>82.66</v>
      </c>
    </row>
    <row r="10" spans="1:19" ht="13.5" customHeight="1" x14ac:dyDescent="0.25">
      <c r="A10" s="11">
        <f t="shared" si="4"/>
        <v>6</v>
      </c>
      <c r="B10" s="12" t="s">
        <v>44</v>
      </c>
      <c r="C10" s="14" t="s">
        <v>22</v>
      </c>
      <c r="D10" s="15" t="s">
        <v>45</v>
      </c>
      <c r="E10" s="16">
        <v>-8</v>
      </c>
      <c r="F10" s="15" t="s">
        <v>46</v>
      </c>
      <c r="G10" s="16">
        <v>-9</v>
      </c>
      <c r="H10" s="15" t="s">
        <v>47</v>
      </c>
      <c r="I10" s="16">
        <v>-12</v>
      </c>
      <c r="J10" s="18">
        <v>-9.6666666666666696</v>
      </c>
      <c r="K10" s="20">
        <v>35.33</v>
      </c>
      <c r="L10" s="20">
        <v>40.33</v>
      </c>
      <c r="M10" s="19">
        <f t="shared" si="0"/>
        <v>75.66</v>
      </c>
      <c r="N10" s="19"/>
      <c r="O10" s="19"/>
      <c r="P10" s="19">
        <f t="shared" si="1"/>
        <v>0</v>
      </c>
      <c r="Q10" s="19">
        <f t="shared" si="2"/>
        <v>75.66</v>
      </c>
      <c r="R10" s="21"/>
      <c r="S10" s="19">
        <f t="shared" si="3"/>
        <v>75.66</v>
      </c>
    </row>
    <row r="11" spans="1:19" ht="13.5" customHeight="1" x14ac:dyDescent="0.25">
      <c r="A11" s="11">
        <f t="shared" si="4"/>
        <v>7</v>
      </c>
      <c r="B11" s="12" t="s">
        <v>26</v>
      </c>
      <c r="C11" s="14" t="s">
        <v>48</v>
      </c>
      <c r="D11" s="15" t="s">
        <v>49</v>
      </c>
      <c r="E11" s="16">
        <v>-7</v>
      </c>
      <c r="F11" s="15" t="s">
        <v>50</v>
      </c>
      <c r="G11" s="16">
        <v>-6</v>
      </c>
      <c r="H11" s="15" t="s">
        <v>51</v>
      </c>
      <c r="I11" s="16">
        <v>-12</v>
      </c>
      <c r="J11" s="18">
        <v>-8.3333333333333304</v>
      </c>
      <c r="K11" s="20">
        <v>38.659999999999997</v>
      </c>
      <c r="L11" s="20">
        <v>37.67</v>
      </c>
      <c r="M11" s="19">
        <f t="shared" si="0"/>
        <v>76.33</v>
      </c>
      <c r="N11" s="19"/>
      <c r="O11" s="19"/>
      <c r="P11" s="19">
        <f t="shared" si="1"/>
        <v>0</v>
      </c>
      <c r="Q11" s="19">
        <f t="shared" si="2"/>
        <v>76.33</v>
      </c>
      <c r="R11" s="21"/>
      <c r="S11" s="19">
        <f t="shared" si="3"/>
        <v>76.33</v>
      </c>
    </row>
    <row r="12" spans="1:19" ht="13.5" customHeight="1" x14ac:dyDescent="0.25">
      <c r="A12" s="11">
        <f t="shared" si="4"/>
        <v>8</v>
      </c>
      <c r="B12" s="12" t="s">
        <v>52</v>
      </c>
      <c r="C12" s="14" t="s">
        <v>22</v>
      </c>
      <c r="D12" s="15" t="s">
        <v>53</v>
      </c>
      <c r="E12" s="16">
        <v>-12</v>
      </c>
      <c r="F12" s="15" t="s">
        <v>54</v>
      </c>
      <c r="G12" s="16">
        <v>-12</v>
      </c>
      <c r="H12" s="15" t="s">
        <v>55</v>
      </c>
      <c r="I12" s="16">
        <v>-12</v>
      </c>
      <c r="J12" s="18">
        <v>-12</v>
      </c>
      <c r="K12" s="20">
        <v>36</v>
      </c>
      <c r="L12" s="20">
        <v>35</v>
      </c>
      <c r="M12" s="19">
        <f t="shared" si="0"/>
        <v>71</v>
      </c>
      <c r="N12" s="19"/>
      <c r="O12" s="19"/>
      <c r="P12" s="19">
        <f t="shared" si="1"/>
        <v>0</v>
      </c>
      <c r="Q12" s="19">
        <f t="shared" si="2"/>
        <v>71</v>
      </c>
      <c r="R12" s="21"/>
      <c r="S12" s="19">
        <f t="shared" si="3"/>
        <v>71</v>
      </c>
    </row>
    <row r="13" spans="1:19" ht="13.5" customHeight="1" x14ac:dyDescent="0.25">
      <c r="A13" s="11">
        <f t="shared" si="4"/>
        <v>9</v>
      </c>
      <c r="B13" s="12" t="s">
        <v>56</v>
      </c>
      <c r="C13" s="14" t="s">
        <v>27</v>
      </c>
      <c r="D13" s="15" t="s">
        <v>57</v>
      </c>
      <c r="E13" s="16">
        <v>-7</v>
      </c>
      <c r="F13" s="15" t="s">
        <v>58</v>
      </c>
      <c r="G13" s="16">
        <v>-15</v>
      </c>
      <c r="H13" s="15" t="s">
        <v>59</v>
      </c>
      <c r="I13" s="16">
        <v>-4</v>
      </c>
      <c r="J13" s="18">
        <v>-8.6666666666666696</v>
      </c>
      <c r="K13" s="20">
        <v>40.33</v>
      </c>
      <c r="L13" s="20">
        <v>36.33</v>
      </c>
      <c r="M13" s="19">
        <f t="shared" si="0"/>
        <v>76.66</v>
      </c>
      <c r="N13" s="19"/>
      <c r="O13" s="19"/>
      <c r="P13" s="19">
        <f t="shared" si="1"/>
        <v>0</v>
      </c>
      <c r="Q13" s="19">
        <f t="shared" si="2"/>
        <v>76.66</v>
      </c>
      <c r="R13" s="21"/>
      <c r="S13" s="19">
        <f t="shared" si="3"/>
        <v>76.66</v>
      </c>
    </row>
    <row r="14" spans="1:19" ht="13.5" customHeight="1" x14ac:dyDescent="0.25">
      <c r="A14" s="11">
        <f t="shared" si="4"/>
        <v>10</v>
      </c>
      <c r="B14" s="12" t="s">
        <v>60</v>
      </c>
      <c r="C14" s="14" t="s">
        <v>22</v>
      </c>
      <c r="D14" s="15" t="s">
        <v>61</v>
      </c>
      <c r="E14" s="16">
        <v>-4</v>
      </c>
      <c r="F14" s="15" t="s">
        <v>62</v>
      </c>
      <c r="G14" s="16">
        <v>-9</v>
      </c>
      <c r="H14" s="15" t="s">
        <v>63</v>
      </c>
      <c r="I14" s="16">
        <v>-18</v>
      </c>
      <c r="J14" s="18">
        <v>-10.3333333333333</v>
      </c>
      <c r="K14" s="20">
        <v>36.659999999999997</v>
      </c>
      <c r="L14" s="20">
        <v>36.67</v>
      </c>
      <c r="M14" s="19">
        <f t="shared" si="0"/>
        <v>73.33</v>
      </c>
      <c r="N14" s="19"/>
      <c r="O14" s="19"/>
      <c r="P14" s="19">
        <f t="shared" si="1"/>
        <v>0</v>
      </c>
      <c r="Q14" s="19">
        <f t="shared" si="2"/>
        <v>73.33</v>
      </c>
      <c r="R14" s="21"/>
      <c r="S14" s="19">
        <f t="shared" si="3"/>
        <v>73.33</v>
      </c>
    </row>
    <row r="15" spans="1:19" ht="13.5" customHeight="1" x14ac:dyDescent="0.25">
      <c r="A15" s="11">
        <f t="shared" si="4"/>
        <v>11</v>
      </c>
      <c r="B15" s="12" t="s">
        <v>64</v>
      </c>
      <c r="C15" s="14" t="s">
        <v>22</v>
      </c>
      <c r="D15" s="15" t="s">
        <v>65</v>
      </c>
      <c r="E15" s="16">
        <v>-7</v>
      </c>
      <c r="F15" s="15" t="s">
        <v>66</v>
      </c>
      <c r="G15" s="16">
        <v>-7</v>
      </c>
      <c r="H15" s="15" t="s">
        <v>67</v>
      </c>
      <c r="I15" s="16">
        <v>-8</v>
      </c>
      <c r="J15" s="18">
        <v>-7.3333333333333304</v>
      </c>
      <c r="K15" s="20">
        <v>41.66</v>
      </c>
      <c r="L15" s="20">
        <v>40.67</v>
      </c>
      <c r="M15" s="19">
        <f t="shared" si="0"/>
        <v>82.33</v>
      </c>
      <c r="N15" s="19"/>
      <c r="O15" s="19"/>
      <c r="P15" s="19">
        <f t="shared" si="1"/>
        <v>0</v>
      </c>
      <c r="Q15" s="19">
        <f t="shared" si="2"/>
        <v>82.33</v>
      </c>
      <c r="R15" s="21"/>
      <c r="S15" s="19">
        <f t="shared" si="3"/>
        <v>82.33</v>
      </c>
    </row>
    <row r="16" spans="1:19" ht="13.5" customHeight="1" x14ac:dyDescent="0.25">
      <c r="A16" s="11">
        <f t="shared" si="4"/>
        <v>12</v>
      </c>
      <c r="B16" s="12" t="s">
        <v>68</v>
      </c>
      <c r="C16" s="14" t="s">
        <v>69</v>
      </c>
      <c r="D16" s="15" t="s">
        <v>70</v>
      </c>
      <c r="E16" s="16">
        <v>-13</v>
      </c>
      <c r="F16" s="15" t="s">
        <v>71</v>
      </c>
      <c r="G16" s="16">
        <v>-7</v>
      </c>
      <c r="H16" s="15" t="s">
        <v>72</v>
      </c>
      <c r="I16" s="16">
        <v>-6</v>
      </c>
      <c r="J16" s="18">
        <v>-8.6666666666666696</v>
      </c>
      <c r="K16" s="20">
        <v>35.33</v>
      </c>
      <c r="L16" s="20">
        <v>35.33</v>
      </c>
      <c r="M16" s="19">
        <f t="shared" si="0"/>
        <v>70.66</v>
      </c>
      <c r="N16" s="19"/>
      <c r="O16" s="19"/>
      <c r="P16" s="19">
        <f t="shared" si="1"/>
        <v>0</v>
      </c>
      <c r="Q16" s="19">
        <f t="shared" si="2"/>
        <v>70.66</v>
      </c>
      <c r="R16" s="21"/>
      <c r="S16" s="19">
        <f t="shared" si="3"/>
        <v>70.66</v>
      </c>
    </row>
    <row r="17" spans="1:19" ht="13.5" customHeight="1" x14ac:dyDescent="0.25">
      <c r="A17" s="11">
        <f t="shared" si="4"/>
        <v>13</v>
      </c>
      <c r="B17" s="12" t="s">
        <v>73</v>
      </c>
      <c r="C17" s="14" t="s">
        <v>74</v>
      </c>
      <c r="D17" s="15" t="s">
        <v>75</v>
      </c>
      <c r="E17" s="16">
        <v>-1</v>
      </c>
      <c r="F17" s="15" t="s">
        <v>76</v>
      </c>
      <c r="G17" s="16">
        <v>-13</v>
      </c>
      <c r="H17" s="15" t="s">
        <v>77</v>
      </c>
      <c r="I17" s="16">
        <v>-15</v>
      </c>
      <c r="J17" s="18">
        <v>-9.6666666666666696</v>
      </c>
      <c r="K17" s="20">
        <v>35.33</v>
      </c>
      <c r="L17" s="20">
        <v>38.33</v>
      </c>
      <c r="M17" s="19">
        <f t="shared" si="0"/>
        <v>73.66</v>
      </c>
      <c r="N17" s="19"/>
      <c r="O17" s="19"/>
      <c r="P17" s="19">
        <f t="shared" si="1"/>
        <v>0</v>
      </c>
      <c r="Q17" s="19">
        <f t="shared" si="2"/>
        <v>73.66</v>
      </c>
      <c r="R17" s="21"/>
      <c r="S17" s="19">
        <f t="shared" si="3"/>
        <v>73.66</v>
      </c>
    </row>
    <row r="18" spans="1:19" ht="13.5" customHeight="1" x14ac:dyDescent="0.25">
      <c r="A18" s="11">
        <f t="shared" si="4"/>
        <v>14</v>
      </c>
      <c r="B18" s="12" t="s">
        <v>20</v>
      </c>
      <c r="C18" s="14" t="s">
        <v>78</v>
      </c>
      <c r="D18" s="15" t="s">
        <v>79</v>
      </c>
      <c r="E18" s="16">
        <v>-2</v>
      </c>
      <c r="F18" s="15" t="s">
        <v>80</v>
      </c>
      <c r="G18" s="16">
        <v>-8</v>
      </c>
      <c r="H18" s="15" t="s">
        <v>81</v>
      </c>
      <c r="I18" s="16">
        <v>-12</v>
      </c>
      <c r="J18" s="18">
        <v>-7.3333333333333304</v>
      </c>
      <c r="K18" s="20">
        <v>38.659999999999997</v>
      </c>
      <c r="L18" s="20">
        <v>39.67</v>
      </c>
      <c r="M18" s="19">
        <f t="shared" si="0"/>
        <v>78.33</v>
      </c>
      <c r="N18" s="19"/>
      <c r="O18" s="19"/>
      <c r="P18" s="19">
        <f t="shared" si="1"/>
        <v>0</v>
      </c>
      <c r="Q18" s="19">
        <f t="shared" si="2"/>
        <v>78.33</v>
      </c>
      <c r="R18" s="21"/>
      <c r="S18" s="19">
        <f t="shared" si="3"/>
        <v>78.33</v>
      </c>
    </row>
    <row r="19" spans="1:19" ht="13.5" customHeight="1" x14ac:dyDescent="0.25">
      <c r="A19" s="11">
        <f t="shared" si="4"/>
        <v>15</v>
      </c>
      <c r="B19" s="12" t="s">
        <v>56</v>
      </c>
      <c r="C19" s="14" t="s">
        <v>69</v>
      </c>
      <c r="D19" s="15" t="s">
        <v>82</v>
      </c>
      <c r="E19" s="16">
        <v>-8</v>
      </c>
      <c r="F19" s="15" t="s">
        <v>83</v>
      </c>
      <c r="G19" s="16">
        <v>-1</v>
      </c>
      <c r="H19" s="15" t="s">
        <v>84</v>
      </c>
      <c r="I19" s="16">
        <v>-16</v>
      </c>
      <c r="J19" s="18">
        <v>-8.3333333333333304</v>
      </c>
      <c r="K19" s="20">
        <v>40.659999999999997</v>
      </c>
      <c r="L19" s="20">
        <v>39.67</v>
      </c>
      <c r="M19" s="19">
        <f t="shared" si="0"/>
        <v>80.33</v>
      </c>
      <c r="N19" s="19"/>
      <c r="O19" s="19"/>
      <c r="P19" s="19">
        <f t="shared" si="1"/>
        <v>0</v>
      </c>
      <c r="Q19" s="19">
        <f t="shared" si="2"/>
        <v>80.33</v>
      </c>
      <c r="R19" s="21"/>
      <c r="S19" s="19">
        <f t="shared" si="3"/>
        <v>80.33</v>
      </c>
    </row>
    <row r="20" spans="1:19" ht="13.5" customHeight="1" x14ac:dyDescent="0.25">
      <c r="A20" s="11">
        <f t="shared" si="4"/>
        <v>16</v>
      </c>
      <c r="B20" s="12" t="s">
        <v>64</v>
      </c>
      <c r="C20" s="14" t="s">
        <v>48</v>
      </c>
      <c r="D20" s="15" t="s">
        <v>85</v>
      </c>
      <c r="E20" s="16">
        <v>-10</v>
      </c>
      <c r="F20" s="15" t="s">
        <v>86</v>
      </c>
      <c r="G20" s="16">
        <v>-11</v>
      </c>
      <c r="H20" s="15" t="s">
        <v>87</v>
      </c>
      <c r="I20" s="16">
        <v>-10</v>
      </c>
      <c r="J20" s="18">
        <v>-10.3333333333333</v>
      </c>
      <c r="K20" s="20">
        <v>40.659999999999997</v>
      </c>
      <c r="L20" s="20">
        <v>32.67</v>
      </c>
      <c r="M20" s="19">
        <f t="shared" si="0"/>
        <v>73.33</v>
      </c>
      <c r="N20" s="19"/>
      <c r="O20" s="19"/>
      <c r="P20" s="19">
        <f t="shared" si="1"/>
        <v>0</v>
      </c>
      <c r="Q20" s="19">
        <f t="shared" si="2"/>
        <v>73.33</v>
      </c>
      <c r="R20" s="21"/>
      <c r="S20" s="19">
        <f t="shared" si="3"/>
        <v>73.33</v>
      </c>
    </row>
    <row r="21" spans="1:19" ht="13.5" customHeight="1" x14ac:dyDescent="0.25">
      <c r="A21" s="11">
        <f t="shared" si="4"/>
        <v>17</v>
      </c>
      <c r="B21" s="12" t="s">
        <v>88</v>
      </c>
      <c r="C21" s="14" t="s">
        <v>32</v>
      </c>
      <c r="D21" s="15" t="s">
        <v>89</v>
      </c>
      <c r="E21" s="16">
        <v>-13</v>
      </c>
      <c r="F21" s="15" t="s">
        <v>90</v>
      </c>
      <c r="G21" s="16">
        <v>-13</v>
      </c>
      <c r="H21" s="15" t="s">
        <v>91</v>
      </c>
      <c r="I21" s="16">
        <v>-9</v>
      </c>
      <c r="J21" s="18">
        <v>-11.6666666666667</v>
      </c>
      <c r="K21" s="20" t="s">
        <v>92</v>
      </c>
      <c r="L21" s="20" t="s">
        <v>92</v>
      </c>
      <c r="M21" s="20" t="s">
        <v>92</v>
      </c>
      <c r="N21" s="20" t="s">
        <v>92</v>
      </c>
      <c r="O21" s="20" t="s">
        <v>92</v>
      </c>
      <c r="P21" s="20" t="s">
        <v>92</v>
      </c>
      <c r="Q21" s="20" t="s">
        <v>92</v>
      </c>
      <c r="R21" s="22" t="s">
        <v>92</v>
      </c>
      <c r="S21" s="20" t="s">
        <v>92</v>
      </c>
    </row>
    <row r="22" spans="1:19" ht="13.5" customHeight="1" x14ac:dyDescent="0.25">
      <c r="A22" s="11">
        <f t="shared" si="4"/>
        <v>18</v>
      </c>
      <c r="B22" s="12" t="s">
        <v>93</v>
      </c>
      <c r="C22" s="14" t="s">
        <v>22</v>
      </c>
      <c r="D22" s="15" t="s">
        <v>94</v>
      </c>
      <c r="E22" s="16">
        <v>-7</v>
      </c>
      <c r="F22" s="15" t="s">
        <v>95</v>
      </c>
      <c r="G22" s="16">
        <v>-8</v>
      </c>
      <c r="H22" s="15" t="s">
        <v>96</v>
      </c>
      <c r="I22" s="16">
        <v>-12</v>
      </c>
      <c r="J22" s="18">
        <v>-9</v>
      </c>
      <c r="K22" s="20">
        <v>37</v>
      </c>
      <c r="L22" s="20">
        <v>32</v>
      </c>
      <c r="M22" s="19">
        <f t="shared" ref="M22:M36" si="5">SUM(K22:L22)</f>
        <v>69</v>
      </c>
      <c r="N22" s="19"/>
      <c r="O22" s="19"/>
      <c r="P22" s="19">
        <f t="shared" ref="P22:P36" si="6">SUM(N22:O22)</f>
        <v>0</v>
      </c>
      <c r="Q22" s="19">
        <f t="shared" ref="Q22:Q36" si="7">M22+P22</f>
        <v>69</v>
      </c>
      <c r="R22" s="21"/>
      <c r="S22" s="19">
        <f t="shared" ref="S22:S36" si="8">Q22+R22</f>
        <v>69</v>
      </c>
    </row>
    <row r="23" spans="1:19" ht="13.5" customHeight="1" x14ac:dyDescent="0.25">
      <c r="A23" s="11">
        <f t="shared" si="4"/>
        <v>19</v>
      </c>
      <c r="B23" s="12" t="s">
        <v>97</v>
      </c>
      <c r="C23" s="14" t="s">
        <v>22</v>
      </c>
      <c r="D23" s="15" t="s">
        <v>98</v>
      </c>
      <c r="E23" s="16">
        <v>-9</v>
      </c>
      <c r="F23" s="15" t="s">
        <v>99</v>
      </c>
      <c r="G23" s="16">
        <v>-12</v>
      </c>
      <c r="H23" s="15" t="s">
        <v>100</v>
      </c>
      <c r="I23" s="16">
        <v>-10</v>
      </c>
      <c r="J23" s="18">
        <v>-10.33</v>
      </c>
      <c r="K23" s="20">
        <v>37.67</v>
      </c>
      <c r="L23" s="20">
        <v>39.659999999999997</v>
      </c>
      <c r="M23" s="19">
        <f t="shared" si="5"/>
        <v>77.33</v>
      </c>
      <c r="N23" s="19"/>
      <c r="O23" s="19"/>
      <c r="P23" s="19">
        <f t="shared" si="6"/>
        <v>0</v>
      </c>
      <c r="Q23" s="19">
        <f t="shared" si="7"/>
        <v>77.33</v>
      </c>
      <c r="R23" s="21"/>
      <c r="S23" s="19">
        <f t="shared" si="8"/>
        <v>77.33</v>
      </c>
    </row>
    <row r="24" spans="1:19" ht="13.5" customHeight="1" x14ac:dyDescent="0.25">
      <c r="A24" s="11">
        <f t="shared" si="4"/>
        <v>20</v>
      </c>
      <c r="B24" s="12" t="s">
        <v>101</v>
      </c>
      <c r="C24" s="14" t="s">
        <v>32</v>
      </c>
      <c r="D24" s="15" t="s">
        <v>102</v>
      </c>
      <c r="E24" s="16">
        <v>-9</v>
      </c>
      <c r="F24" s="15" t="s">
        <v>103</v>
      </c>
      <c r="G24" s="16">
        <v>-9</v>
      </c>
      <c r="H24" s="15" t="s">
        <v>104</v>
      </c>
      <c r="I24" s="16">
        <v>-13</v>
      </c>
      <c r="J24" s="18">
        <v>-10.3333333333333</v>
      </c>
      <c r="K24" s="20">
        <v>37.67</v>
      </c>
      <c r="L24" s="20">
        <v>37.659999999999997</v>
      </c>
      <c r="M24" s="19">
        <f t="shared" si="5"/>
        <v>75.33</v>
      </c>
      <c r="N24" s="19"/>
      <c r="O24" s="19"/>
      <c r="P24" s="19">
        <f t="shared" si="6"/>
        <v>0</v>
      </c>
      <c r="Q24" s="19">
        <f t="shared" si="7"/>
        <v>75.33</v>
      </c>
      <c r="R24" s="21"/>
      <c r="S24" s="19">
        <f t="shared" si="8"/>
        <v>75.33</v>
      </c>
    </row>
    <row r="25" spans="1:19" ht="13.5" customHeight="1" x14ac:dyDescent="0.25">
      <c r="A25" s="11">
        <f t="shared" si="4"/>
        <v>21</v>
      </c>
      <c r="B25" s="12" t="s">
        <v>56</v>
      </c>
      <c r="C25" s="14" t="s">
        <v>32</v>
      </c>
      <c r="D25" s="15" t="s">
        <v>105</v>
      </c>
      <c r="E25" s="16">
        <v>-1</v>
      </c>
      <c r="F25" s="15" t="s">
        <v>106</v>
      </c>
      <c r="G25" s="16">
        <v>-4</v>
      </c>
      <c r="H25" s="15" t="s">
        <v>107</v>
      </c>
      <c r="I25" s="16">
        <v>-6</v>
      </c>
      <c r="J25" s="18">
        <v>-3.66</v>
      </c>
      <c r="K25" s="20">
        <v>40.33</v>
      </c>
      <c r="L25" s="20">
        <v>36.33</v>
      </c>
      <c r="M25" s="19">
        <f t="shared" si="5"/>
        <v>76.66</v>
      </c>
      <c r="N25" s="19"/>
      <c r="O25" s="19"/>
      <c r="P25" s="19">
        <f t="shared" si="6"/>
        <v>0</v>
      </c>
      <c r="Q25" s="19">
        <f t="shared" si="7"/>
        <v>76.66</v>
      </c>
      <c r="R25" s="21"/>
      <c r="S25" s="19">
        <f t="shared" si="8"/>
        <v>76.66</v>
      </c>
    </row>
    <row r="26" spans="1:19" ht="13.5" customHeight="1" x14ac:dyDescent="0.25">
      <c r="A26" s="11">
        <f t="shared" si="4"/>
        <v>22</v>
      </c>
      <c r="B26" s="12" t="s">
        <v>73</v>
      </c>
      <c r="C26" s="14" t="s">
        <v>32</v>
      </c>
      <c r="D26" s="15" t="s">
        <v>108</v>
      </c>
      <c r="E26" s="16">
        <v>-11</v>
      </c>
      <c r="F26" s="15" t="s">
        <v>109</v>
      </c>
      <c r="G26" s="16">
        <v>-10</v>
      </c>
      <c r="H26" s="15" t="s">
        <v>110</v>
      </c>
      <c r="I26" s="16">
        <v>-5</v>
      </c>
      <c r="J26" s="18">
        <v>-8.6666666666666696</v>
      </c>
      <c r="K26" s="23">
        <v>43.33</v>
      </c>
      <c r="L26" s="20">
        <v>41.33</v>
      </c>
      <c r="M26" s="19">
        <f t="shared" si="5"/>
        <v>84.66</v>
      </c>
      <c r="N26" s="19"/>
      <c r="O26" s="19"/>
      <c r="P26" s="19">
        <f t="shared" si="6"/>
        <v>0</v>
      </c>
      <c r="Q26" s="19">
        <f t="shared" si="7"/>
        <v>84.66</v>
      </c>
      <c r="R26" s="21"/>
      <c r="S26" s="19">
        <f t="shared" si="8"/>
        <v>84.66</v>
      </c>
    </row>
    <row r="27" spans="1:19" ht="13.5" customHeight="1" x14ac:dyDescent="0.25">
      <c r="A27" s="11">
        <f t="shared" si="4"/>
        <v>23</v>
      </c>
      <c r="B27" s="12" t="s">
        <v>111</v>
      </c>
      <c r="C27" s="14" t="s">
        <v>48</v>
      </c>
      <c r="D27" s="15" t="s">
        <v>112</v>
      </c>
      <c r="E27" s="16">
        <v>-11</v>
      </c>
      <c r="F27" s="15" t="s">
        <v>113</v>
      </c>
      <c r="G27" s="16">
        <v>-12</v>
      </c>
      <c r="H27" s="15" t="s">
        <v>114</v>
      </c>
      <c r="I27" s="16">
        <v>-11</v>
      </c>
      <c r="J27" s="18">
        <v>-11.3333333333333</v>
      </c>
      <c r="K27" s="20">
        <v>35.659999999999997</v>
      </c>
      <c r="L27" s="20">
        <v>33.67</v>
      </c>
      <c r="M27" s="19">
        <f t="shared" si="5"/>
        <v>69.33</v>
      </c>
      <c r="N27" s="19"/>
      <c r="O27" s="19"/>
      <c r="P27" s="19">
        <f t="shared" si="6"/>
        <v>0</v>
      </c>
      <c r="Q27" s="19">
        <f t="shared" si="7"/>
        <v>69.33</v>
      </c>
      <c r="R27" s="21"/>
      <c r="S27" s="19">
        <f t="shared" si="8"/>
        <v>69.33</v>
      </c>
    </row>
    <row r="28" spans="1:19" ht="13.5" customHeight="1" x14ac:dyDescent="0.25">
      <c r="A28" s="11">
        <f t="shared" si="4"/>
        <v>24</v>
      </c>
      <c r="B28" s="12" t="s">
        <v>115</v>
      </c>
      <c r="C28" s="14" t="s">
        <v>32</v>
      </c>
      <c r="D28" s="15" t="s">
        <v>116</v>
      </c>
      <c r="E28" s="16">
        <v>-12</v>
      </c>
      <c r="F28" s="15" t="s">
        <v>117</v>
      </c>
      <c r="G28" s="16">
        <v>-9</v>
      </c>
      <c r="H28" s="15" t="s">
        <v>118</v>
      </c>
      <c r="I28" s="16">
        <v>-10</v>
      </c>
      <c r="J28" s="18">
        <v>-10.3333333333333</v>
      </c>
      <c r="K28" s="20">
        <v>39.67</v>
      </c>
      <c r="L28" s="20">
        <v>31.66</v>
      </c>
      <c r="M28" s="19">
        <f t="shared" si="5"/>
        <v>71.33</v>
      </c>
      <c r="N28" s="19"/>
      <c r="O28" s="19"/>
      <c r="P28" s="19">
        <f t="shared" si="6"/>
        <v>0</v>
      </c>
      <c r="Q28" s="19">
        <f t="shared" si="7"/>
        <v>71.33</v>
      </c>
      <c r="R28" s="21"/>
      <c r="S28" s="19">
        <f t="shared" si="8"/>
        <v>71.33</v>
      </c>
    </row>
    <row r="29" spans="1:19" ht="13.5" customHeight="1" x14ac:dyDescent="0.25">
      <c r="A29" s="11">
        <f t="shared" si="4"/>
        <v>25</v>
      </c>
      <c r="B29" s="12" t="s">
        <v>56</v>
      </c>
      <c r="C29" s="14" t="s">
        <v>48</v>
      </c>
      <c r="D29" s="15" t="s">
        <v>119</v>
      </c>
      <c r="E29" s="16">
        <v>-3</v>
      </c>
      <c r="F29" s="15" t="s">
        <v>120</v>
      </c>
      <c r="G29" s="16">
        <v>-15</v>
      </c>
      <c r="H29" s="15" t="s">
        <v>121</v>
      </c>
      <c r="I29" s="16">
        <v>-4</v>
      </c>
      <c r="J29" s="18">
        <v>-7.3333333333333304</v>
      </c>
      <c r="K29" s="20">
        <v>37.67</v>
      </c>
      <c r="L29" s="20">
        <v>32.659999999999997</v>
      </c>
      <c r="M29" s="19">
        <f t="shared" si="5"/>
        <v>70.33</v>
      </c>
      <c r="N29" s="19"/>
      <c r="O29" s="19"/>
      <c r="P29" s="19">
        <f t="shared" si="6"/>
        <v>0</v>
      </c>
      <c r="Q29" s="19">
        <f t="shared" si="7"/>
        <v>70.33</v>
      </c>
      <c r="R29" s="21"/>
      <c r="S29" s="19">
        <f t="shared" si="8"/>
        <v>70.33</v>
      </c>
    </row>
    <row r="30" spans="1:19" ht="13.5" customHeight="1" x14ac:dyDescent="0.25">
      <c r="A30" s="11">
        <f t="shared" si="4"/>
        <v>26</v>
      </c>
      <c r="B30" s="12" t="s">
        <v>122</v>
      </c>
      <c r="C30" s="14" t="s">
        <v>22</v>
      </c>
      <c r="D30" s="15" t="s">
        <v>123</v>
      </c>
      <c r="E30" s="16">
        <v>-11</v>
      </c>
      <c r="F30" s="15" t="s">
        <v>124</v>
      </c>
      <c r="G30" s="16">
        <v>-11</v>
      </c>
      <c r="H30" s="15" t="s">
        <v>125</v>
      </c>
      <c r="I30" s="16">
        <v>-11</v>
      </c>
      <c r="J30" s="18">
        <v>-11</v>
      </c>
      <c r="K30" s="20">
        <v>34</v>
      </c>
      <c r="L30" s="20">
        <v>33</v>
      </c>
      <c r="M30" s="19">
        <f t="shared" si="5"/>
        <v>67</v>
      </c>
      <c r="N30" s="19"/>
      <c r="O30" s="19"/>
      <c r="P30" s="19">
        <f t="shared" si="6"/>
        <v>0</v>
      </c>
      <c r="Q30" s="19">
        <f t="shared" si="7"/>
        <v>67</v>
      </c>
      <c r="R30" s="21"/>
      <c r="S30" s="19">
        <f t="shared" si="8"/>
        <v>67</v>
      </c>
    </row>
    <row r="31" spans="1:19" ht="13.5" customHeight="1" x14ac:dyDescent="0.25">
      <c r="A31" s="11">
        <f t="shared" si="4"/>
        <v>27</v>
      </c>
      <c r="B31" s="12" t="s">
        <v>126</v>
      </c>
      <c r="C31" s="14" t="s">
        <v>22</v>
      </c>
      <c r="D31" s="15" t="s">
        <v>127</v>
      </c>
      <c r="E31" s="16">
        <v>-8</v>
      </c>
      <c r="F31" s="15" t="s">
        <v>128</v>
      </c>
      <c r="G31" s="16">
        <v>-5</v>
      </c>
      <c r="H31" s="15" t="s">
        <v>129</v>
      </c>
      <c r="I31" s="16">
        <v>-12</v>
      </c>
      <c r="J31" s="18">
        <v>-8.3333333333333304</v>
      </c>
      <c r="K31" s="20">
        <v>40.67</v>
      </c>
      <c r="L31" s="20">
        <v>35.659999999999997</v>
      </c>
      <c r="M31" s="19">
        <f t="shared" si="5"/>
        <v>76.33</v>
      </c>
      <c r="N31" s="19"/>
      <c r="O31" s="19"/>
      <c r="P31" s="19">
        <f t="shared" si="6"/>
        <v>0</v>
      </c>
      <c r="Q31" s="19">
        <f t="shared" si="7"/>
        <v>76.33</v>
      </c>
      <c r="R31" s="21"/>
      <c r="S31" s="19">
        <f t="shared" si="8"/>
        <v>76.33</v>
      </c>
    </row>
    <row r="32" spans="1:19" ht="13.5" customHeight="1" x14ac:dyDescent="0.25">
      <c r="A32" s="11">
        <f t="shared" si="4"/>
        <v>28</v>
      </c>
      <c r="B32" s="12" t="s">
        <v>130</v>
      </c>
      <c r="C32" s="14" t="s">
        <v>22</v>
      </c>
      <c r="D32" s="15" t="s">
        <v>131</v>
      </c>
      <c r="E32" s="16">
        <v>-8</v>
      </c>
      <c r="F32" s="15" t="s">
        <v>132</v>
      </c>
      <c r="G32" s="16">
        <v>-7</v>
      </c>
      <c r="H32" s="15" t="s">
        <v>133</v>
      </c>
      <c r="I32" s="16">
        <v>-4</v>
      </c>
      <c r="J32" s="18">
        <v>-6.3333333333333304</v>
      </c>
      <c r="K32" s="20">
        <v>39.67</v>
      </c>
      <c r="L32" s="20">
        <v>37.659999999999997</v>
      </c>
      <c r="M32" s="19">
        <f t="shared" si="5"/>
        <v>77.33</v>
      </c>
      <c r="N32" s="19"/>
      <c r="O32" s="19"/>
      <c r="P32" s="19">
        <f t="shared" si="6"/>
        <v>0</v>
      </c>
      <c r="Q32" s="19">
        <f t="shared" si="7"/>
        <v>77.33</v>
      </c>
      <c r="R32" s="21"/>
      <c r="S32" s="19">
        <f t="shared" si="8"/>
        <v>77.33</v>
      </c>
    </row>
    <row r="33" spans="1:19" ht="13.5" customHeight="1" x14ac:dyDescent="0.25">
      <c r="A33" s="11">
        <f t="shared" si="4"/>
        <v>29</v>
      </c>
      <c r="B33" s="12" t="s">
        <v>134</v>
      </c>
      <c r="C33" s="14" t="s">
        <v>32</v>
      </c>
      <c r="D33" s="15" t="s">
        <v>135</v>
      </c>
      <c r="E33" s="16">
        <v>-3</v>
      </c>
      <c r="F33" s="15" t="s">
        <v>136</v>
      </c>
      <c r="G33" s="16">
        <v>-12</v>
      </c>
      <c r="H33" s="15" t="s">
        <v>137</v>
      </c>
      <c r="I33" s="16">
        <v>-9</v>
      </c>
      <c r="J33" s="18">
        <v>-8</v>
      </c>
      <c r="K33" s="20">
        <v>39</v>
      </c>
      <c r="L33" s="20">
        <v>37</v>
      </c>
      <c r="M33" s="19">
        <f t="shared" si="5"/>
        <v>76</v>
      </c>
      <c r="N33" s="19"/>
      <c r="O33" s="19"/>
      <c r="P33" s="19">
        <f t="shared" si="6"/>
        <v>0</v>
      </c>
      <c r="Q33" s="19">
        <f t="shared" si="7"/>
        <v>76</v>
      </c>
      <c r="R33" s="21"/>
      <c r="S33" s="19">
        <f t="shared" si="8"/>
        <v>76</v>
      </c>
    </row>
    <row r="34" spans="1:19" ht="13.5" customHeight="1" x14ac:dyDescent="0.25">
      <c r="A34" s="11">
        <f t="shared" si="4"/>
        <v>30</v>
      </c>
      <c r="B34" s="12" t="s">
        <v>138</v>
      </c>
      <c r="C34" s="14" t="s">
        <v>22</v>
      </c>
      <c r="D34" s="15" t="s">
        <v>139</v>
      </c>
      <c r="E34" s="16">
        <v>-11</v>
      </c>
      <c r="F34" s="15" t="s">
        <v>140</v>
      </c>
      <c r="G34" s="16">
        <v>-11</v>
      </c>
      <c r="H34" s="15" t="s">
        <v>141</v>
      </c>
      <c r="I34" s="16">
        <v>-8</v>
      </c>
      <c r="J34" s="18">
        <v>-10</v>
      </c>
      <c r="K34" s="20">
        <v>37</v>
      </c>
      <c r="L34" s="20">
        <v>34</v>
      </c>
      <c r="M34" s="19">
        <f t="shared" si="5"/>
        <v>71</v>
      </c>
      <c r="N34" s="19"/>
      <c r="O34" s="19"/>
      <c r="P34" s="19">
        <f t="shared" si="6"/>
        <v>0</v>
      </c>
      <c r="Q34" s="19">
        <f t="shared" si="7"/>
        <v>71</v>
      </c>
      <c r="R34" s="21"/>
      <c r="S34" s="19">
        <f t="shared" si="8"/>
        <v>71</v>
      </c>
    </row>
    <row r="35" spans="1:19" ht="13.5" customHeight="1" x14ac:dyDescent="0.25">
      <c r="A35" s="11">
        <f t="shared" si="4"/>
        <v>31</v>
      </c>
      <c r="B35" s="12" t="s">
        <v>142</v>
      </c>
      <c r="C35" s="14" t="s">
        <v>32</v>
      </c>
      <c r="D35" s="15" t="s">
        <v>143</v>
      </c>
      <c r="E35" s="16">
        <v>-10</v>
      </c>
      <c r="F35" s="15" t="s">
        <v>144</v>
      </c>
      <c r="G35" s="16">
        <v>-9</v>
      </c>
      <c r="H35" s="15" t="s">
        <v>145</v>
      </c>
      <c r="I35" s="16">
        <v>-12</v>
      </c>
      <c r="J35" s="18">
        <v>-10.3333333333333</v>
      </c>
      <c r="K35" s="20">
        <v>38.67</v>
      </c>
      <c r="L35" s="20">
        <v>34.659999999999997</v>
      </c>
      <c r="M35" s="19">
        <f t="shared" si="5"/>
        <v>73.33</v>
      </c>
      <c r="N35" s="19"/>
      <c r="O35" s="19"/>
      <c r="P35" s="19">
        <f t="shared" si="6"/>
        <v>0</v>
      </c>
      <c r="Q35" s="19">
        <f t="shared" si="7"/>
        <v>73.33</v>
      </c>
      <c r="R35" s="21"/>
      <c r="S35" s="19">
        <f t="shared" si="8"/>
        <v>73.33</v>
      </c>
    </row>
    <row r="36" spans="1:19" ht="13.5" customHeight="1" x14ac:dyDescent="0.25">
      <c r="A36" s="11">
        <f t="shared" si="4"/>
        <v>32</v>
      </c>
      <c r="B36" s="12" t="s">
        <v>146</v>
      </c>
      <c r="C36" s="14" t="s">
        <v>27</v>
      </c>
      <c r="D36" s="15" t="s">
        <v>147</v>
      </c>
      <c r="E36" s="16">
        <v>-6</v>
      </c>
      <c r="F36" s="15" t="s">
        <v>148</v>
      </c>
      <c r="G36" s="16">
        <v>-10</v>
      </c>
      <c r="H36" s="15" t="s">
        <v>149</v>
      </c>
      <c r="I36" s="16">
        <v>-7</v>
      </c>
      <c r="J36" s="18">
        <v>-7.6666666666666696</v>
      </c>
      <c r="K36" s="20">
        <v>38.33</v>
      </c>
      <c r="L36" s="20">
        <v>37.33</v>
      </c>
      <c r="M36" s="19">
        <f t="shared" si="5"/>
        <v>75.66</v>
      </c>
      <c r="N36" s="19"/>
      <c r="O36" s="19"/>
      <c r="P36" s="19">
        <f t="shared" si="6"/>
        <v>0</v>
      </c>
      <c r="Q36" s="19">
        <f t="shared" si="7"/>
        <v>75.66</v>
      </c>
      <c r="R36" s="21"/>
      <c r="S36" s="19">
        <f t="shared" si="8"/>
        <v>75.66</v>
      </c>
    </row>
    <row r="37" spans="1:19" ht="13.5" customHeight="1" x14ac:dyDescent="0.25">
      <c r="A37" s="11">
        <f t="shared" si="4"/>
        <v>33</v>
      </c>
      <c r="B37" s="12" t="s">
        <v>73</v>
      </c>
      <c r="C37" s="14" t="s">
        <v>78</v>
      </c>
      <c r="D37" s="15" t="s">
        <v>150</v>
      </c>
      <c r="E37" s="16">
        <v>-3</v>
      </c>
      <c r="F37" s="15" t="s">
        <v>151</v>
      </c>
      <c r="G37" s="16">
        <v>-16</v>
      </c>
      <c r="H37" s="15" t="s">
        <v>152</v>
      </c>
      <c r="I37" s="16">
        <v>-4</v>
      </c>
      <c r="J37" s="18">
        <v>-7.6666666666666696</v>
      </c>
      <c r="K37" s="20" t="s">
        <v>92</v>
      </c>
      <c r="L37" s="20" t="s">
        <v>92</v>
      </c>
      <c r="M37" s="20" t="s">
        <v>92</v>
      </c>
      <c r="N37" s="20" t="s">
        <v>92</v>
      </c>
      <c r="O37" s="20" t="s">
        <v>92</v>
      </c>
      <c r="P37" s="20" t="s">
        <v>92</v>
      </c>
      <c r="Q37" s="20" t="s">
        <v>92</v>
      </c>
      <c r="R37" s="22" t="s">
        <v>92</v>
      </c>
      <c r="S37" s="20" t="s">
        <v>92</v>
      </c>
    </row>
    <row r="38" spans="1:19" ht="13.5" customHeight="1" x14ac:dyDescent="0.25">
      <c r="A38" s="11">
        <f t="shared" si="4"/>
        <v>34</v>
      </c>
      <c r="B38" s="12" t="s">
        <v>26</v>
      </c>
      <c r="C38" s="14" t="s">
        <v>69</v>
      </c>
      <c r="D38" s="15" t="s">
        <v>153</v>
      </c>
      <c r="E38" s="16">
        <v>-17</v>
      </c>
      <c r="F38" s="15" t="s">
        <v>154</v>
      </c>
      <c r="G38" s="16">
        <v>-14</v>
      </c>
      <c r="H38" s="15" t="s">
        <v>155</v>
      </c>
      <c r="I38" s="16">
        <v>-8</v>
      </c>
      <c r="J38" s="18">
        <v>-13</v>
      </c>
      <c r="K38" s="20">
        <v>40</v>
      </c>
      <c r="L38" s="20">
        <v>32</v>
      </c>
      <c r="M38" s="19">
        <f t="shared" ref="M38:M40" si="9">SUM(K38:L38)</f>
        <v>72</v>
      </c>
      <c r="N38" s="19"/>
      <c r="O38" s="19"/>
      <c r="P38" s="19">
        <f t="shared" ref="P38:P40" si="10">SUM(N38:O38)</f>
        <v>0</v>
      </c>
      <c r="Q38" s="19">
        <f t="shared" ref="Q38:Q40" si="11">M38+P38</f>
        <v>72</v>
      </c>
      <c r="R38" s="21"/>
      <c r="S38" s="19">
        <f t="shared" ref="S38:S40" si="12">Q38+R38</f>
        <v>72</v>
      </c>
    </row>
    <row r="39" spans="1:19" ht="13.5" customHeight="1" x14ac:dyDescent="0.25">
      <c r="A39" s="11">
        <f t="shared" si="4"/>
        <v>35</v>
      </c>
      <c r="B39" s="12" t="s">
        <v>146</v>
      </c>
      <c r="C39" s="14" t="s">
        <v>22</v>
      </c>
      <c r="D39" s="15" t="s">
        <v>156</v>
      </c>
      <c r="E39" s="16">
        <v>-5</v>
      </c>
      <c r="F39" s="15" t="s">
        <v>157</v>
      </c>
      <c r="G39" s="16">
        <v>-12</v>
      </c>
      <c r="H39" s="15" t="s">
        <v>158</v>
      </c>
      <c r="I39" s="16">
        <v>-13</v>
      </c>
      <c r="J39" s="18">
        <v>-10</v>
      </c>
      <c r="K39" s="20">
        <v>37</v>
      </c>
      <c r="L39" s="20">
        <v>32</v>
      </c>
      <c r="M39" s="19">
        <f t="shared" si="9"/>
        <v>69</v>
      </c>
      <c r="N39" s="19"/>
      <c r="O39" s="19"/>
      <c r="P39" s="19">
        <f t="shared" si="10"/>
        <v>0</v>
      </c>
      <c r="Q39" s="19">
        <f t="shared" si="11"/>
        <v>69</v>
      </c>
      <c r="R39" s="21"/>
      <c r="S39" s="19">
        <f t="shared" si="12"/>
        <v>69</v>
      </c>
    </row>
    <row r="40" spans="1:19" ht="13.5" customHeight="1" x14ac:dyDescent="0.25">
      <c r="A40" s="11">
        <f t="shared" si="4"/>
        <v>36</v>
      </c>
      <c r="B40" s="12" t="s">
        <v>134</v>
      </c>
      <c r="C40" s="14" t="s">
        <v>22</v>
      </c>
      <c r="D40" s="15" t="s">
        <v>159</v>
      </c>
      <c r="E40" s="16">
        <v>-11</v>
      </c>
      <c r="F40" s="15" t="s">
        <v>160</v>
      </c>
      <c r="G40" s="16">
        <v>-11</v>
      </c>
      <c r="H40" s="15" t="s">
        <v>161</v>
      </c>
      <c r="I40" s="16">
        <v>-8</v>
      </c>
      <c r="J40" s="18">
        <v>-10</v>
      </c>
      <c r="K40" s="20">
        <v>36</v>
      </c>
      <c r="L40" s="20">
        <v>34</v>
      </c>
      <c r="M40" s="19">
        <f t="shared" si="9"/>
        <v>70</v>
      </c>
      <c r="N40" s="19"/>
      <c r="O40" s="19"/>
      <c r="P40" s="19">
        <f t="shared" si="10"/>
        <v>0</v>
      </c>
      <c r="Q40" s="19">
        <f t="shared" si="11"/>
        <v>70</v>
      </c>
      <c r="R40" s="21"/>
      <c r="S40" s="19">
        <f t="shared" si="12"/>
        <v>70</v>
      </c>
    </row>
    <row r="41" spans="1:19" ht="13.5" customHeight="1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</row>
    <row r="42" spans="1:19" ht="13.5" customHeight="1" x14ac:dyDescent="0.25"/>
    <row r="43" spans="1:19" ht="13.5" customHeight="1" x14ac:dyDescent="0.25"/>
    <row r="44" spans="1:19" ht="22.5" customHeight="1" x14ac:dyDescent="0.4">
      <c r="A44" s="36" t="str">
        <f t="shared" ref="A44:A45" si="13">A1</f>
        <v>NATIONAL SCRAMBLE 2011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19" ht="18" customHeight="1" x14ac:dyDescent="0.3">
      <c r="A45" s="34" t="str">
        <f t="shared" si="13"/>
        <v>FINALS -- 7th - 8th MAY 2011 -- TULLAMORE &amp; ERRY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1:19" ht="23.25" customHeight="1" x14ac:dyDescent="0.4">
      <c r="A46" s="1"/>
      <c r="B46" s="1"/>
      <c r="C46" s="30" t="s">
        <v>162</v>
      </c>
      <c r="D46" s="31"/>
      <c r="E46" s="31"/>
      <c r="F46" s="31"/>
      <c r="G46" s="2"/>
      <c r="H46" s="2"/>
      <c r="I46" s="2"/>
      <c r="J46" s="3"/>
      <c r="K46" s="32" t="s">
        <v>4</v>
      </c>
      <c r="L46" s="33"/>
      <c r="M46" s="33"/>
      <c r="N46" s="32" t="s">
        <v>9</v>
      </c>
      <c r="O46" s="33"/>
      <c r="P46" s="33"/>
      <c r="Q46" s="5" t="s">
        <v>6</v>
      </c>
      <c r="R46" s="32" t="s">
        <v>7</v>
      </c>
      <c r="S46" s="33"/>
    </row>
    <row r="47" spans="1:19" ht="17.25" customHeight="1" x14ac:dyDescent="0.3">
      <c r="A47" s="6" t="s">
        <v>8</v>
      </c>
      <c r="B47" s="6" t="s">
        <v>10</v>
      </c>
      <c r="C47" s="6" t="s">
        <v>11</v>
      </c>
      <c r="D47" s="6" t="s">
        <v>12</v>
      </c>
      <c r="E47" s="6" t="s">
        <v>13</v>
      </c>
      <c r="F47" s="6" t="s">
        <v>14</v>
      </c>
      <c r="G47" s="6" t="s">
        <v>15</v>
      </c>
      <c r="H47" s="6" t="s">
        <v>16</v>
      </c>
      <c r="I47" s="25"/>
      <c r="J47" s="7"/>
      <c r="K47" s="8" t="s">
        <v>18</v>
      </c>
      <c r="L47" s="26"/>
      <c r="M47" s="8" t="s">
        <v>19</v>
      </c>
      <c r="N47" s="8" t="s">
        <v>18</v>
      </c>
      <c r="O47" s="8" t="s">
        <v>20</v>
      </c>
      <c r="P47" s="8" t="s">
        <v>19</v>
      </c>
      <c r="Q47" s="10" t="s">
        <v>19</v>
      </c>
      <c r="R47" s="8" t="s">
        <v>18</v>
      </c>
      <c r="S47" s="8" t="s">
        <v>19</v>
      </c>
    </row>
    <row r="48" spans="1:19" ht="13.5" customHeight="1" x14ac:dyDescent="0.25">
      <c r="A48" s="11">
        <f>37</f>
        <v>37</v>
      </c>
      <c r="B48" s="12" t="s">
        <v>163</v>
      </c>
      <c r="C48" s="14" t="s">
        <v>22</v>
      </c>
      <c r="D48" s="15" t="s">
        <v>164</v>
      </c>
      <c r="E48" s="16">
        <v>-8</v>
      </c>
      <c r="F48" s="15" t="s">
        <v>165</v>
      </c>
      <c r="G48" s="16">
        <v>-16</v>
      </c>
      <c r="H48" s="15" t="s">
        <v>166</v>
      </c>
      <c r="I48" s="16">
        <v>-10</v>
      </c>
      <c r="J48" s="18">
        <v>-11.3333333333333</v>
      </c>
      <c r="K48" s="20">
        <v>37.659999999999997</v>
      </c>
      <c r="L48" s="20">
        <v>39.67</v>
      </c>
      <c r="M48" s="19">
        <f t="shared" ref="M48:M51" si="14">SUM(K48:L48)</f>
        <v>77.33</v>
      </c>
      <c r="N48" s="19"/>
      <c r="O48" s="19"/>
      <c r="P48" s="19">
        <f t="shared" ref="P48:P83" si="15">SUM(N48:O48)</f>
        <v>0</v>
      </c>
      <c r="Q48" s="19">
        <f t="shared" ref="Q48:Q83" si="16">M48+P48</f>
        <v>77.33</v>
      </c>
      <c r="R48" s="21"/>
      <c r="S48" s="19">
        <f t="shared" ref="S48:S83" si="17">Q48+R48</f>
        <v>77.33</v>
      </c>
    </row>
    <row r="49" spans="1:19" ht="13.5" customHeight="1" x14ac:dyDescent="0.25">
      <c r="A49" s="11">
        <f t="shared" ref="A49:A83" si="18">A48+1</f>
        <v>38</v>
      </c>
      <c r="B49" s="12" t="s">
        <v>36</v>
      </c>
      <c r="C49" s="14" t="s">
        <v>27</v>
      </c>
      <c r="D49" s="15" t="s">
        <v>167</v>
      </c>
      <c r="E49" s="16">
        <v>-18</v>
      </c>
      <c r="F49" s="15" t="s">
        <v>168</v>
      </c>
      <c r="G49" s="16">
        <v>-14</v>
      </c>
      <c r="H49" s="15" t="s">
        <v>169</v>
      </c>
      <c r="I49" s="16">
        <v>-8</v>
      </c>
      <c r="J49" s="18">
        <v>-13.3333333333333</v>
      </c>
      <c r="K49" s="20">
        <v>31.67</v>
      </c>
      <c r="L49" s="20">
        <v>32.659999999999997</v>
      </c>
      <c r="M49" s="19">
        <f t="shared" si="14"/>
        <v>64.33</v>
      </c>
      <c r="N49" s="19"/>
      <c r="O49" s="19"/>
      <c r="P49" s="19">
        <f t="shared" si="15"/>
        <v>0</v>
      </c>
      <c r="Q49" s="19">
        <f t="shared" si="16"/>
        <v>64.33</v>
      </c>
      <c r="R49" s="21"/>
      <c r="S49" s="19">
        <f t="shared" si="17"/>
        <v>64.33</v>
      </c>
    </row>
    <row r="50" spans="1:19" ht="13.5" customHeight="1" x14ac:dyDescent="0.25">
      <c r="A50" s="11">
        <f t="shared" si="18"/>
        <v>39</v>
      </c>
      <c r="B50" s="12" t="s">
        <v>18</v>
      </c>
      <c r="C50" s="14" t="s">
        <v>78</v>
      </c>
      <c r="D50" s="15" t="s">
        <v>170</v>
      </c>
      <c r="E50" s="16">
        <v>-2</v>
      </c>
      <c r="F50" s="15" t="s">
        <v>171</v>
      </c>
      <c r="G50" s="16">
        <v>-9</v>
      </c>
      <c r="H50" s="15" t="s">
        <v>172</v>
      </c>
      <c r="I50" s="16">
        <v>-18</v>
      </c>
      <c r="J50" s="18">
        <v>-9.6666666666666696</v>
      </c>
      <c r="K50" s="20">
        <v>37.33</v>
      </c>
      <c r="L50" s="20">
        <v>30.33</v>
      </c>
      <c r="M50" s="19">
        <f t="shared" si="14"/>
        <v>67.66</v>
      </c>
      <c r="N50" s="19"/>
      <c r="O50" s="19"/>
      <c r="P50" s="19">
        <f t="shared" si="15"/>
        <v>0</v>
      </c>
      <c r="Q50" s="19">
        <f t="shared" si="16"/>
        <v>67.66</v>
      </c>
      <c r="R50" s="21"/>
      <c r="S50" s="19">
        <f t="shared" si="17"/>
        <v>67.66</v>
      </c>
    </row>
    <row r="51" spans="1:19" ht="13.5" customHeight="1" x14ac:dyDescent="0.25">
      <c r="A51" s="11">
        <f t="shared" si="18"/>
        <v>40</v>
      </c>
      <c r="B51" s="12" t="s">
        <v>173</v>
      </c>
      <c r="C51" s="14" t="s">
        <v>22</v>
      </c>
      <c r="D51" s="15" t="s">
        <v>174</v>
      </c>
      <c r="E51" s="16">
        <v>-7</v>
      </c>
      <c r="F51" s="15" t="s">
        <v>175</v>
      </c>
      <c r="G51" s="16">
        <v>-8</v>
      </c>
      <c r="H51" s="15" t="s">
        <v>176</v>
      </c>
      <c r="I51" s="16">
        <v>-8</v>
      </c>
      <c r="J51" s="18">
        <v>-7.6666666666666696</v>
      </c>
      <c r="K51" s="20">
        <v>37.33</v>
      </c>
      <c r="L51" s="20">
        <v>35.33</v>
      </c>
      <c r="M51" s="19">
        <f t="shared" si="14"/>
        <v>72.66</v>
      </c>
      <c r="N51" s="19"/>
      <c r="O51" s="19"/>
      <c r="P51" s="19">
        <f t="shared" si="15"/>
        <v>0</v>
      </c>
      <c r="Q51" s="19">
        <f t="shared" si="16"/>
        <v>72.66</v>
      </c>
      <c r="R51" s="21"/>
      <c r="S51" s="19">
        <f t="shared" si="17"/>
        <v>72.66</v>
      </c>
    </row>
    <row r="52" spans="1:19" ht="13.5" customHeight="1" x14ac:dyDescent="0.25">
      <c r="A52" s="11">
        <f t="shared" si="18"/>
        <v>41</v>
      </c>
      <c r="B52" s="12" t="s">
        <v>134</v>
      </c>
      <c r="C52" s="14" t="s">
        <v>177</v>
      </c>
      <c r="D52" s="15" t="s">
        <v>178</v>
      </c>
      <c r="E52" s="16">
        <v>-8</v>
      </c>
      <c r="F52" s="15" t="s">
        <v>179</v>
      </c>
      <c r="G52" s="16">
        <v>-17</v>
      </c>
      <c r="H52" s="15" t="s">
        <v>180</v>
      </c>
      <c r="I52" s="16">
        <v>-5</v>
      </c>
      <c r="J52" s="18">
        <v>-10</v>
      </c>
      <c r="K52" s="20">
        <v>40</v>
      </c>
      <c r="L52" s="20" t="s">
        <v>92</v>
      </c>
      <c r="M52" s="20" t="s">
        <v>92</v>
      </c>
      <c r="N52" s="19"/>
      <c r="O52" s="19"/>
      <c r="P52" s="19">
        <f t="shared" si="15"/>
        <v>0</v>
      </c>
      <c r="Q52" s="19" t="e">
        <f t="shared" si="16"/>
        <v>#VALUE!</v>
      </c>
      <c r="R52" s="21"/>
      <c r="S52" s="19" t="e">
        <f t="shared" si="17"/>
        <v>#VALUE!</v>
      </c>
    </row>
    <row r="53" spans="1:19" ht="13.5" customHeight="1" x14ac:dyDescent="0.25">
      <c r="A53" s="11">
        <f t="shared" si="18"/>
        <v>42</v>
      </c>
      <c r="B53" s="12" t="s">
        <v>18</v>
      </c>
      <c r="C53" s="14" t="s">
        <v>27</v>
      </c>
      <c r="D53" s="15" t="s">
        <v>181</v>
      </c>
      <c r="E53" s="16">
        <v>-10</v>
      </c>
      <c r="F53" s="15" t="s">
        <v>182</v>
      </c>
      <c r="G53" s="16">
        <v>-6</v>
      </c>
      <c r="H53" s="15" t="s">
        <v>183</v>
      </c>
      <c r="I53" s="16">
        <v>-5</v>
      </c>
      <c r="J53" s="18">
        <v>-7</v>
      </c>
      <c r="K53" s="20">
        <v>36</v>
      </c>
      <c r="L53" s="20">
        <v>35</v>
      </c>
      <c r="M53" s="19">
        <f t="shared" ref="M53:M83" si="19">SUM(K53:L53)</f>
        <v>71</v>
      </c>
      <c r="N53" s="19"/>
      <c r="O53" s="19"/>
      <c r="P53" s="19">
        <f t="shared" si="15"/>
        <v>0</v>
      </c>
      <c r="Q53" s="19">
        <f t="shared" si="16"/>
        <v>71</v>
      </c>
      <c r="R53" s="21"/>
      <c r="S53" s="19">
        <f t="shared" si="17"/>
        <v>71</v>
      </c>
    </row>
    <row r="54" spans="1:19" ht="13.5" customHeight="1" x14ac:dyDescent="0.25">
      <c r="A54" s="11">
        <f t="shared" si="18"/>
        <v>43</v>
      </c>
      <c r="B54" s="12" t="s">
        <v>68</v>
      </c>
      <c r="C54" s="14" t="s">
        <v>32</v>
      </c>
      <c r="D54" s="15" t="s">
        <v>184</v>
      </c>
      <c r="E54" s="16">
        <v>1</v>
      </c>
      <c r="F54" s="15" t="s">
        <v>185</v>
      </c>
      <c r="G54" s="16">
        <v>-8</v>
      </c>
      <c r="H54" s="15" t="s">
        <v>186</v>
      </c>
      <c r="I54" s="16">
        <v>-12</v>
      </c>
      <c r="J54" s="18">
        <v>-6.3333333333333304</v>
      </c>
      <c r="K54" s="20">
        <v>43.66</v>
      </c>
      <c r="L54" s="20">
        <v>37.67</v>
      </c>
      <c r="M54" s="19">
        <f t="shared" si="19"/>
        <v>81.33</v>
      </c>
      <c r="N54" s="19"/>
      <c r="O54" s="19"/>
      <c r="P54" s="19">
        <f t="shared" si="15"/>
        <v>0</v>
      </c>
      <c r="Q54" s="19">
        <f t="shared" si="16"/>
        <v>81.33</v>
      </c>
      <c r="R54" s="21"/>
      <c r="S54" s="19">
        <f t="shared" si="17"/>
        <v>81.33</v>
      </c>
    </row>
    <row r="55" spans="1:19" ht="13.5" customHeight="1" x14ac:dyDescent="0.25">
      <c r="A55" s="11">
        <f t="shared" si="18"/>
        <v>44</v>
      </c>
      <c r="B55" s="12" t="s">
        <v>111</v>
      </c>
      <c r="C55" s="14" t="s">
        <v>78</v>
      </c>
      <c r="D55" s="15" t="s">
        <v>187</v>
      </c>
      <c r="E55" s="16">
        <v>-11</v>
      </c>
      <c r="F55" s="15" t="s">
        <v>188</v>
      </c>
      <c r="G55" s="16">
        <v>-12</v>
      </c>
      <c r="H55" s="15" t="s">
        <v>189</v>
      </c>
      <c r="I55" s="16">
        <v>-3</v>
      </c>
      <c r="J55" s="18">
        <v>-8.6666666666666696</v>
      </c>
      <c r="K55" s="20">
        <v>36.33</v>
      </c>
      <c r="L55" s="20">
        <v>34.33</v>
      </c>
      <c r="M55" s="19">
        <f t="shared" si="19"/>
        <v>70.66</v>
      </c>
      <c r="N55" s="19"/>
      <c r="O55" s="19"/>
      <c r="P55" s="19">
        <f t="shared" si="15"/>
        <v>0</v>
      </c>
      <c r="Q55" s="19">
        <f t="shared" si="16"/>
        <v>70.66</v>
      </c>
      <c r="R55" s="21"/>
      <c r="S55" s="19">
        <f t="shared" si="17"/>
        <v>70.66</v>
      </c>
    </row>
    <row r="56" spans="1:19" ht="13.5" customHeight="1" x14ac:dyDescent="0.25">
      <c r="A56" s="11">
        <f t="shared" si="18"/>
        <v>45</v>
      </c>
      <c r="B56" s="12" t="s">
        <v>190</v>
      </c>
      <c r="C56" s="14" t="s">
        <v>69</v>
      </c>
      <c r="D56" s="15" t="s">
        <v>191</v>
      </c>
      <c r="E56" s="16">
        <v>-13</v>
      </c>
      <c r="F56" s="15" t="s">
        <v>192</v>
      </c>
      <c r="G56" s="16">
        <v>-17</v>
      </c>
      <c r="H56" s="15" t="s">
        <v>193</v>
      </c>
      <c r="I56" s="16">
        <v>-9</v>
      </c>
      <c r="J56" s="18">
        <v>-13</v>
      </c>
      <c r="K56" s="20">
        <v>39</v>
      </c>
      <c r="L56" s="20">
        <v>34</v>
      </c>
      <c r="M56" s="19">
        <f t="shared" si="19"/>
        <v>73</v>
      </c>
      <c r="N56" s="19"/>
      <c r="O56" s="19"/>
      <c r="P56" s="19">
        <f t="shared" si="15"/>
        <v>0</v>
      </c>
      <c r="Q56" s="19">
        <f t="shared" si="16"/>
        <v>73</v>
      </c>
      <c r="R56" s="21"/>
      <c r="S56" s="19">
        <f t="shared" si="17"/>
        <v>73</v>
      </c>
    </row>
    <row r="57" spans="1:19" ht="13.5" customHeight="1" x14ac:dyDescent="0.25">
      <c r="A57" s="11">
        <f t="shared" si="18"/>
        <v>46</v>
      </c>
      <c r="B57" s="12" t="s">
        <v>31</v>
      </c>
      <c r="C57" s="14" t="s">
        <v>22</v>
      </c>
      <c r="D57" s="15" t="s">
        <v>194</v>
      </c>
      <c r="E57" s="16">
        <v>-1</v>
      </c>
      <c r="F57" s="15" t="s">
        <v>195</v>
      </c>
      <c r="G57" s="16">
        <v>-8</v>
      </c>
      <c r="H57" s="15" t="s">
        <v>196</v>
      </c>
      <c r="I57" s="16">
        <v>-9</v>
      </c>
      <c r="J57" s="18">
        <v>-6</v>
      </c>
      <c r="K57" s="20">
        <v>42</v>
      </c>
      <c r="L57" s="20">
        <v>35</v>
      </c>
      <c r="M57" s="19">
        <f t="shared" si="19"/>
        <v>77</v>
      </c>
      <c r="N57" s="19"/>
      <c r="O57" s="19"/>
      <c r="P57" s="19">
        <f t="shared" si="15"/>
        <v>0</v>
      </c>
      <c r="Q57" s="19">
        <f t="shared" si="16"/>
        <v>77</v>
      </c>
      <c r="R57" s="21"/>
      <c r="S57" s="19">
        <f t="shared" si="17"/>
        <v>77</v>
      </c>
    </row>
    <row r="58" spans="1:19" ht="13.5" customHeight="1" x14ac:dyDescent="0.25">
      <c r="A58" s="11">
        <f t="shared" si="18"/>
        <v>47</v>
      </c>
      <c r="B58" s="12" t="s">
        <v>68</v>
      </c>
      <c r="C58" s="14" t="s">
        <v>48</v>
      </c>
      <c r="D58" s="15" t="s">
        <v>197</v>
      </c>
      <c r="E58" s="16">
        <v>-12</v>
      </c>
      <c r="F58" s="15" t="s">
        <v>198</v>
      </c>
      <c r="G58" s="16">
        <v>-18</v>
      </c>
      <c r="H58" s="15" t="s">
        <v>199</v>
      </c>
      <c r="I58" s="16">
        <v>-13</v>
      </c>
      <c r="J58" s="18">
        <v>-14.3333333333333</v>
      </c>
      <c r="K58" s="20">
        <v>40.659999999999997</v>
      </c>
      <c r="L58" s="20">
        <v>36.67</v>
      </c>
      <c r="M58" s="19">
        <f t="shared" si="19"/>
        <v>77.33</v>
      </c>
      <c r="N58" s="19"/>
      <c r="O58" s="19"/>
      <c r="P58" s="19">
        <f t="shared" si="15"/>
        <v>0</v>
      </c>
      <c r="Q58" s="19">
        <f t="shared" si="16"/>
        <v>77.33</v>
      </c>
      <c r="R58" s="21"/>
      <c r="S58" s="19">
        <f t="shared" si="17"/>
        <v>77.33</v>
      </c>
    </row>
    <row r="59" spans="1:19" ht="13.5" customHeight="1" x14ac:dyDescent="0.25">
      <c r="A59" s="11">
        <f t="shared" si="18"/>
        <v>48</v>
      </c>
      <c r="B59" s="12" t="s">
        <v>142</v>
      </c>
      <c r="C59" s="14" t="s">
        <v>27</v>
      </c>
      <c r="D59" s="15" t="s">
        <v>200</v>
      </c>
      <c r="E59" s="16">
        <v>-12</v>
      </c>
      <c r="F59" s="15" t="s">
        <v>201</v>
      </c>
      <c r="G59" s="16">
        <v>-12</v>
      </c>
      <c r="H59" s="15" t="s">
        <v>202</v>
      </c>
      <c r="I59" s="16">
        <v>-16</v>
      </c>
      <c r="J59" s="18">
        <v>-13.3333333333333</v>
      </c>
      <c r="K59" s="20">
        <v>37.659999999999997</v>
      </c>
      <c r="L59" s="20">
        <v>29.67</v>
      </c>
      <c r="M59" s="19">
        <f t="shared" si="19"/>
        <v>67.33</v>
      </c>
      <c r="N59" s="19"/>
      <c r="O59" s="19"/>
      <c r="P59" s="19">
        <f t="shared" si="15"/>
        <v>0</v>
      </c>
      <c r="Q59" s="19">
        <f t="shared" si="16"/>
        <v>67.33</v>
      </c>
      <c r="R59" s="21"/>
      <c r="S59" s="19">
        <f t="shared" si="17"/>
        <v>67.33</v>
      </c>
    </row>
    <row r="60" spans="1:19" ht="13.5" customHeight="1" x14ac:dyDescent="0.25">
      <c r="A60" s="11">
        <f t="shared" si="18"/>
        <v>49</v>
      </c>
      <c r="B60" s="12" t="s">
        <v>52</v>
      </c>
      <c r="C60" s="14" t="s">
        <v>32</v>
      </c>
      <c r="D60" s="15" t="s">
        <v>203</v>
      </c>
      <c r="E60" s="16">
        <v>-10</v>
      </c>
      <c r="F60" s="15" t="s">
        <v>204</v>
      </c>
      <c r="G60" s="16">
        <v>-8</v>
      </c>
      <c r="H60" s="15" t="s">
        <v>205</v>
      </c>
      <c r="I60" s="16">
        <v>-10</v>
      </c>
      <c r="J60" s="18">
        <v>-9.3333333333333304</v>
      </c>
      <c r="K60" s="20">
        <v>35.659999999999997</v>
      </c>
      <c r="L60" s="20">
        <v>33.67</v>
      </c>
      <c r="M60" s="19">
        <f t="shared" si="19"/>
        <v>69.33</v>
      </c>
      <c r="N60" s="19"/>
      <c r="O60" s="19"/>
      <c r="P60" s="19">
        <f t="shared" si="15"/>
        <v>0</v>
      </c>
      <c r="Q60" s="19">
        <f t="shared" si="16"/>
        <v>69.33</v>
      </c>
      <c r="R60" s="21"/>
      <c r="S60" s="19">
        <f t="shared" si="17"/>
        <v>69.33</v>
      </c>
    </row>
    <row r="61" spans="1:19" ht="13.5" customHeight="1" x14ac:dyDescent="0.25">
      <c r="A61" s="11">
        <f t="shared" si="18"/>
        <v>50</v>
      </c>
      <c r="B61" s="12" t="s">
        <v>173</v>
      </c>
      <c r="C61" s="14" t="s">
        <v>32</v>
      </c>
      <c r="D61" s="15" t="s">
        <v>206</v>
      </c>
      <c r="E61" s="16">
        <v>-6</v>
      </c>
      <c r="F61" s="15" t="s">
        <v>207</v>
      </c>
      <c r="G61" s="16">
        <v>-11</v>
      </c>
      <c r="H61" s="15" t="s">
        <v>208</v>
      </c>
      <c r="I61" s="16">
        <v>-12</v>
      </c>
      <c r="J61" s="18">
        <v>-9.6666666666666696</v>
      </c>
      <c r="K61" s="20">
        <v>40.33</v>
      </c>
      <c r="L61" s="20">
        <v>35.33</v>
      </c>
      <c r="M61" s="19">
        <f t="shared" si="19"/>
        <v>75.66</v>
      </c>
      <c r="N61" s="19"/>
      <c r="O61" s="19"/>
      <c r="P61" s="19">
        <f t="shared" si="15"/>
        <v>0</v>
      </c>
      <c r="Q61" s="19">
        <f t="shared" si="16"/>
        <v>75.66</v>
      </c>
      <c r="R61" s="21"/>
      <c r="S61" s="19">
        <f t="shared" si="17"/>
        <v>75.66</v>
      </c>
    </row>
    <row r="62" spans="1:19" ht="13.5" customHeight="1" x14ac:dyDescent="0.25">
      <c r="A62" s="11">
        <f t="shared" si="18"/>
        <v>51</v>
      </c>
      <c r="B62" s="12" t="s">
        <v>56</v>
      </c>
      <c r="C62" s="14" t="s">
        <v>22</v>
      </c>
      <c r="D62" s="15" t="s">
        <v>209</v>
      </c>
      <c r="E62" s="16">
        <v>-9</v>
      </c>
      <c r="F62" s="15" t="s">
        <v>210</v>
      </c>
      <c r="G62" s="16">
        <v>-12</v>
      </c>
      <c r="H62" s="15" t="s">
        <v>211</v>
      </c>
      <c r="I62" s="16">
        <v>-9</v>
      </c>
      <c r="J62" s="18">
        <v>-10</v>
      </c>
      <c r="K62" s="20">
        <v>39</v>
      </c>
      <c r="L62" s="20">
        <v>34</v>
      </c>
      <c r="M62" s="19">
        <f t="shared" si="19"/>
        <v>73</v>
      </c>
      <c r="N62" s="19"/>
      <c r="O62" s="19"/>
      <c r="P62" s="19">
        <f t="shared" si="15"/>
        <v>0</v>
      </c>
      <c r="Q62" s="19">
        <f t="shared" si="16"/>
        <v>73</v>
      </c>
      <c r="R62" s="21"/>
      <c r="S62" s="19">
        <f t="shared" si="17"/>
        <v>73</v>
      </c>
    </row>
    <row r="63" spans="1:19" ht="13.5" customHeight="1" x14ac:dyDescent="0.25">
      <c r="A63" s="11">
        <f t="shared" si="18"/>
        <v>52</v>
      </c>
      <c r="B63" s="12" t="s">
        <v>212</v>
      </c>
      <c r="C63" s="14" t="s">
        <v>22</v>
      </c>
      <c r="D63" s="15" t="s">
        <v>213</v>
      </c>
      <c r="E63" s="16">
        <v>-11</v>
      </c>
      <c r="F63" s="15" t="s">
        <v>214</v>
      </c>
      <c r="G63" s="16">
        <v>-16</v>
      </c>
      <c r="H63" s="15" t="s">
        <v>215</v>
      </c>
      <c r="I63" s="16">
        <v>0</v>
      </c>
      <c r="J63" s="18">
        <v>-9</v>
      </c>
      <c r="K63" s="20">
        <v>36</v>
      </c>
      <c r="L63" s="20">
        <v>34</v>
      </c>
      <c r="M63" s="19">
        <f t="shared" si="19"/>
        <v>70</v>
      </c>
      <c r="N63" s="19"/>
      <c r="O63" s="19"/>
      <c r="P63" s="19">
        <f t="shared" si="15"/>
        <v>0</v>
      </c>
      <c r="Q63" s="19">
        <f t="shared" si="16"/>
        <v>70</v>
      </c>
      <c r="R63" s="21"/>
      <c r="S63" s="19">
        <f t="shared" si="17"/>
        <v>70</v>
      </c>
    </row>
    <row r="64" spans="1:19" ht="13.5" customHeight="1" x14ac:dyDescent="0.25">
      <c r="A64" s="11">
        <f t="shared" si="18"/>
        <v>53</v>
      </c>
      <c r="B64" s="12" t="s">
        <v>173</v>
      </c>
      <c r="C64" s="14" t="s">
        <v>27</v>
      </c>
      <c r="D64" s="15" t="s">
        <v>216</v>
      </c>
      <c r="E64" s="16">
        <v>-10</v>
      </c>
      <c r="F64" s="15" t="s">
        <v>217</v>
      </c>
      <c r="G64" s="16">
        <v>-3</v>
      </c>
      <c r="H64" s="15" t="s">
        <v>218</v>
      </c>
      <c r="I64" s="16">
        <v>-10</v>
      </c>
      <c r="J64" s="18">
        <v>-7.6666666666666696</v>
      </c>
      <c r="K64" s="20">
        <v>35.33</v>
      </c>
      <c r="L64" s="20">
        <v>36.33</v>
      </c>
      <c r="M64" s="19">
        <f t="shared" si="19"/>
        <v>71.66</v>
      </c>
      <c r="N64" s="19"/>
      <c r="O64" s="19"/>
      <c r="P64" s="19">
        <f t="shared" si="15"/>
        <v>0</v>
      </c>
      <c r="Q64" s="19">
        <f t="shared" si="16"/>
        <v>71.66</v>
      </c>
      <c r="R64" s="21"/>
      <c r="S64" s="19">
        <f t="shared" si="17"/>
        <v>71.66</v>
      </c>
    </row>
    <row r="65" spans="1:19" ht="13.5" customHeight="1" x14ac:dyDescent="0.25">
      <c r="A65" s="11">
        <f t="shared" si="18"/>
        <v>54</v>
      </c>
      <c r="B65" s="12" t="s">
        <v>219</v>
      </c>
      <c r="C65" s="14" t="s">
        <v>32</v>
      </c>
      <c r="D65" s="15" t="s">
        <v>220</v>
      </c>
      <c r="E65" s="16">
        <v>-9</v>
      </c>
      <c r="F65" s="15" t="s">
        <v>221</v>
      </c>
      <c r="G65" s="16">
        <v>-9</v>
      </c>
      <c r="H65" s="15" t="s">
        <v>222</v>
      </c>
      <c r="I65" s="16">
        <v>-2</v>
      </c>
      <c r="J65" s="18">
        <v>-6.6666666666666696</v>
      </c>
      <c r="K65" s="20">
        <v>40.33</v>
      </c>
      <c r="L65" s="20">
        <v>41.33</v>
      </c>
      <c r="M65" s="19">
        <f t="shared" si="19"/>
        <v>81.66</v>
      </c>
      <c r="N65" s="19"/>
      <c r="O65" s="19"/>
      <c r="P65" s="19">
        <f t="shared" si="15"/>
        <v>0</v>
      </c>
      <c r="Q65" s="19">
        <f t="shared" si="16"/>
        <v>81.66</v>
      </c>
      <c r="R65" s="21"/>
      <c r="S65" s="19">
        <f t="shared" si="17"/>
        <v>81.66</v>
      </c>
    </row>
    <row r="66" spans="1:19" ht="13.5" customHeight="1" x14ac:dyDescent="0.25">
      <c r="A66" s="11">
        <f t="shared" si="18"/>
        <v>55</v>
      </c>
      <c r="B66" s="12" t="s">
        <v>64</v>
      </c>
      <c r="C66" s="14" t="s">
        <v>32</v>
      </c>
      <c r="D66" s="15" t="s">
        <v>223</v>
      </c>
      <c r="E66" s="16">
        <v>-18</v>
      </c>
      <c r="F66" s="15" t="s">
        <v>224</v>
      </c>
      <c r="G66" s="16">
        <v>-6</v>
      </c>
      <c r="H66" s="15" t="s">
        <v>225</v>
      </c>
      <c r="I66" s="16">
        <v>-5</v>
      </c>
      <c r="J66" s="18">
        <v>-9.6666666666666696</v>
      </c>
      <c r="K66" s="20">
        <v>39.33</v>
      </c>
      <c r="L66" s="20">
        <v>36.33</v>
      </c>
      <c r="M66" s="19">
        <f t="shared" si="19"/>
        <v>75.66</v>
      </c>
      <c r="N66" s="19"/>
      <c r="O66" s="19"/>
      <c r="P66" s="19">
        <f t="shared" si="15"/>
        <v>0</v>
      </c>
      <c r="Q66" s="19">
        <f t="shared" si="16"/>
        <v>75.66</v>
      </c>
      <c r="R66" s="21"/>
      <c r="S66" s="19">
        <f t="shared" si="17"/>
        <v>75.66</v>
      </c>
    </row>
    <row r="67" spans="1:19" ht="13.5" customHeight="1" x14ac:dyDescent="0.25">
      <c r="A67" s="11">
        <f t="shared" si="18"/>
        <v>56</v>
      </c>
      <c r="B67" s="12" t="s">
        <v>73</v>
      </c>
      <c r="C67" s="14" t="s">
        <v>226</v>
      </c>
      <c r="D67" s="15" t="s">
        <v>227</v>
      </c>
      <c r="E67" s="16">
        <v>-7</v>
      </c>
      <c r="F67" s="15" t="s">
        <v>228</v>
      </c>
      <c r="G67" s="16">
        <v>-8</v>
      </c>
      <c r="H67" s="15" t="s">
        <v>229</v>
      </c>
      <c r="I67" s="16">
        <v>-7</v>
      </c>
      <c r="J67" s="18">
        <v>-8.3333333333333304</v>
      </c>
      <c r="K67" s="20">
        <v>43</v>
      </c>
      <c r="L67" s="20">
        <v>37</v>
      </c>
      <c r="M67" s="19">
        <f t="shared" si="19"/>
        <v>80</v>
      </c>
      <c r="N67" s="19"/>
      <c r="O67" s="19"/>
      <c r="P67" s="19">
        <f t="shared" si="15"/>
        <v>0</v>
      </c>
      <c r="Q67" s="19">
        <f t="shared" si="16"/>
        <v>80</v>
      </c>
      <c r="R67" s="21"/>
      <c r="S67" s="19">
        <f t="shared" si="17"/>
        <v>80</v>
      </c>
    </row>
    <row r="68" spans="1:19" ht="13.5" customHeight="1" x14ac:dyDescent="0.25">
      <c r="A68" s="11">
        <f t="shared" si="18"/>
        <v>57</v>
      </c>
      <c r="B68" s="12" t="s">
        <v>18</v>
      </c>
      <c r="C68" s="14" t="s">
        <v>32</v>
      </c>
      <c r="D68" s="15" t="s">
        <v>230</v>
      </c>
      <c r="E68" s="16">
        <v>-10</v>
      </c>
      <c r="F68" s="15" t="s">
        <v>231</v>
      </c>
      <c r="G68" s="16">
        <v>-5</v>
      </c>
      <c r="H68" s="15" t="s">
        <v>232</v>
      </c>
      <c r="I68" s="16">
        <v>-7</v>
      </c>
      <c r="J68" s="18">
        <v>-7.3333333333333304</v>
      </c>
      <c r="K68" s="20">
        <v>36.659999999999997</v>
      </c>
      <c r="L68" s="20">
        <v>33.659999999999997</v>
      </c>
      <c r="M68" s="19">
        <f t="shared" si="19"/>
        <v>70.319999999999993</v>
      </c>
      <c r="N68" s="19"/>
      <c r="O68" s="19"/>
      <c r="P68" s="19">
        <f t="shared" si="15"/>
        <v>0</v>
      </c>
      <c r="Q68" s="19">
        <f t="shared" si="16"/>
        <v>70.319999999999993</v>
      </c>
      <c r="R68" s="21"/>
      <c r="S68" s="19">
        <f t="shared" si="17"/>
        <v>70.319999999999993</v>
      </c>
    </row>
    <row r="69" spans="1:19" ht="13.5" customHeight="1" x14ac:dyDescent="0.25">
      <c r="A69" s="11">
        <f t="shared" si="18"/>
        <v>58</v>
      </c>
      <c r="B69" s="12" t="s">
        <v>20</v>
      </c>
      <c r="C69" s="14" t="s">
        <v>74</v>
      </c>
      <c r="D69" s="15" t="s">
        <v>233</v>
      </c>
      <c r="E69" s="16">
        <v>-12</v>
      </c>
      <c r="F69" s="15" t="s">
        <v>234</v>
      </c>
      <c r="G69" s="16">
        <v>-4</v>
      </c>
      <c r="H69" s="15" t="s">
        <v>235</v>
      </c>
      <c r="I69" s="16">
        <v>-6</v>
      </c>
      <c r="J69" s="18">
        <v>-7.3333333333333304</v>
      </c>
      <c r="K69" s="20">
        <v>36.659999999999997</v>
      </c>
      <c r="L69" s="20">
        <v>37.659999999999997</v>
      </c>
      <c r="M69" s="19">
        <f t="shared" si="19"/>
        <v>74.319999999999993</v>
      </c>
      <c r="N69" s="19"/>
      <c r="O69" s="19"/>
      <c r="P69" s="19">
        <f t="shared" si="15"/>
        <v>0</v>
      </c>
      <c r="Q69" s="19">
        <f t="shared" si="16"/>
        <v>74.319999999999993</v>
      </c>
      <c r="R69" s="21"/>
      <c r="S69" s="19">
        <f t="shared" si="17"/>
        <v>74.319999999999993</v>
      </c>
    </row>
    <row r="70" spans="1:19" ht="13.5" customHeight="1" x14ac:dyDescent="0.25">
      <c r="A70" s="11">
        <f t="shared" si="18"/>
        <v>59</v>
      </c>
      <c r="B70" s="12" t="s">
        <v>64</v>
      </c>
      <c r="C70" s="14" t="s">
        <v>27</v>
      </c>
      <c r="D70" s="15" t="s">
        <v>236</v>
      </c>
      <c r="E70" s="16">
        <v>-8</v>
      </c>
      <c r="F70" s="15" t="s">
        <v>237</v>
      </c>
      <c r="G70" s="16">
        <v>-5</v>
      </c>
      <c r="H70" s="15" t="s">
        <v>238</v>
      </c>
      <c r="I70" s="16">
        <v>-4</v>
      </c>
      <c r="J70" s="18">
        <v>-5.6666666666666696</v>
      </c>
      <c r="K70" s="20">
        <v>45.33</v>
      </c>
      <c r="L70" s="20">
        <v>41.66</v>
      </c>
      <c r="M70" s="19">
        <f t="shared" si="19"/>
        <v>86.99</v>
      </c>
      <c r="N70" s="19"/>
      <c r="O70" s="19"/>
      <c r="P70" s="19">
        <f t="shared" si="15"/>
        <v>0</v>
      </c>
      <c r="Q70" s="19">
        <f t="shared" si="16"/>
        <v>86.99</v>
      </c>
      <c r="R70" s="21"/>
      <c r="S70" s="19">
        <f t="shared" si="17"/>
        <v>86.99</v>
      </c>
    </row>
    <row r="71" spans="1:19" ht="13.5" customHeight="1" x14ac:dyDescent="0.25">
      <c r="A71" s="11">
        <f t="shared" si="18"/>
        <v>60</v>
      </c>
      <c r="B71" s="12" t="s">
        <v>20</v>
      </c>
      <c r="C71" s="14" t="s">
        <v>22</v>
      </c>
      <c r="D71" s="15" t="s">
        <v>239</v>
      </c>
      <c r="E71" s="16">
        <v>-8</v>
      </c>
      <c r="F71" s="15" t="s">
        <v>240</v>
      </c>
      <c r="G71" s="16">
        <v>-4</v>
      </c>
      <c r="H71" s="15" t="s">
        <v>241</v>
      </c>
      <c r="I71" s="16">
        <v>0</v>
      </c>
      <c r="J71" s="18">
        <v>-4</v>
      </c>
      <c r="K71" s="20">
        <v>41</v>
      </c>
      <c r="L71" s="20">
        <v>35</v>
      </c>
      <c r="M71" s="19">
        <f t="shared" si="19"/>
        <v>76</v>
      </c>
      <c r="N71" s="19"/>
      <c r="O71" s="19"/>
      <c r="P71" s="19">
        <f t="shared" si="15"/>
        <v>0</v>
      </c>
      <c r="Q71" s="19">
        <f t="shared" si="16"/>
        <v>76</v>
      </c>
      <c r="R71" s="21"/>
      <c r="S71" s="19">
        <f t="shared" si="17"/>
        <v>76</v>
      </c>
    </row>
    <row r="72" spans="1:19" ht="13.5" customHeight="1" x14ac:dyDescent="0.25">
      <c r="A72" s="11">
        <f t="shared" si="18"/>
        <v>61</v>
      </c>
      <c r="B72" s="12" t="s">
        <v>142</v>
      </c>
      <c r="C72" s="14" t="s">
        <v>69</v>
      </c>
      <c r="D72" s="15" t="s">
        <v>242</v>
      </c>
      <c r="E72" s="16">
        <v>-11</v>
      </c>
      <c r="F72" s="15" t="s">
        <v>243</v>
      </c>
      <c r="G72" s="16">
        <v>-14</v>
      </c>
      <c r="H72" s="15" t="s">
        <v>244</v>
      </c>
      <c r="I72" s="16">
        <v>-18</v>
      </c>
      <c r="J72" s="18">
        <v>14.33</v>
      </c>
      <c r="K72" s="20">
        <v>39.33</v>
      </c>
      <c r="L72" s="20">
        <v>37.659999999999997</v>
      </c>
      <c r="M72" s="19">
        <f t="shared" si="19"/>
        <v>76.989999999999995</v>
      </c>
      <c r="N72" s="19"/>
      <c r="O72" s="19"/>
      <c r="P72" s="19">
        <f t="shared" si="15"/>
        <v>0</v>
      </c>
      <c r="Q72" s="19">
        <f t="shared" si="16"/>
        <v>76.989999999999995</v>
      </c>
      <c r="R72" s="21"/>
      <c r="S72" s="19">
        <f t="shared" si="17"/>
        <v>76.989999999999995</v>
      </c>
    </row>
    <row r="73" spans="1:19" ht="13.5" customHeight="1" x14ac:dyDescent="0.25">
      <c r="A73" s="11">
        <f t="shared" si="18"/>
        <v>62</v>
      </c>
      <c r="B73" s="12" t="s">
        <v>20</v>
      </c>
      <c r="C73" s="14" t="s">
        <v>48</v>
      </c>
      <c r="D73" s="15" t="s">
        <v>210</v>
      </c>
      <c r="E73" s="16">
        <v>-2</v>
      </c>
      <c r="F73" s="15" t="s">
        <v>245</v>
      </c>
      <c r="G73" s="16">
        <v>-9</v>
      </c>
      <c r="H73" s="15" t="s">
        <v>246</v>
      </c>
      <c r="I73" s="16">
        <v>-12</v>
      </c>
      <c r="J73" s="18">
        <v>-7.6666666666666696</v>
      </c>
      <c r="K73" s="20">
        <v>42.33</v>
      </c>
      <c r="L73" s="20">
        <v>34.33</v>
      </c>
      <c r="M73" s="19">
        <f t="shared" si="19"/>
        <v>76.66</v>
      </c>
      <c r="N73" s="19"/>
      <c r="O73" s="19"/>
      <c r="P73" s="19">
        <f t="shared" si="15"/>
        <v>0</v>
      </c>
      <c r="Q73" s="19">
        <f t="shared" si="16"/>
        <v>76.66</v>
      </c>
      <c r="R73" s="21"/>
      <c r="S73" s="19">
        <f t="shared" si="17"/>
        <v>76.66</v>
      </c>
    </row>
    <row r="74" spans="1:19" ht="13.5" customHeight="1" x14ac:dyDescent="0.25">
      <c r="A74" s="11">
        <f t="shared" si="18"/>
        <v>63</v>
      </c>
      <c r="B74" s="12" t="s">
        <v>142</v>
      </c>
      <c r="C74" s="14" t="s">
        <v>22</v>
      </c>
      <c r="D74" s="15" t="s">
        <v>247</v>
      </c>
      <c r="E74" s="16">
        <v>-8</v>
      </c>
      <c r="F74" s="15" t="s">
        <v>248</v>
      </c>
      <c r="G74" s="16">
        <v>-12</v>
      </c>
      <c r="H74" s="15" t="s">
        <v>249</v>
      </c>
      <c r="I74" s="16">
        <v>-15</v>
      </c>
      <c r="J74" s="18">
        <v>-11.6666666666667</v>
      </c>
      <c r="K74" s="20">
        <v>39.659999999999997</v>
      </c>
      <c r="L74" s="20">
        <v>40.33</v>
      </c>
      <c r="M74" s="19">
        <f t="shared" si="19"/>
        <v>79.989999999999995</v>
      </c>
      <c r="N74" s="19"/>
      <c r="O74" s="19"/>
      <c r="P74" s="19">
        <f t="shared" si="15"/>
        <v>0</v>
      </c>
      <c r="Q74" s="19">
        <f t="shared" si="16"/>
        <v>79.989999999999995</v>
      </c>
      <c r="R74" s="21"/>
      <c r="S74" s="19">
        <f t="shared" si="17"/>
        <v>79.989999999999995</v>
      </c>
    </row>
    <row r="75" spans="1:19" ht="13.5" customHeight="1" x14ac:dyDescent="0.25">
      <c r="A75" s="11">
        <f t="shared" si="18"/>
        <v>64</v>
      </c>
      <c r="B75" s="12" t="s">
        <v>73</v>
      </c>
      <c r="C75" s="14" t="s">
        <v>22</v>
      </c>
      <c r="D75" s="15" t="s">
        <v>250</v>
      </c>
      <c r="E75" s="16">
        <v>-7</v>
      </c>
      <c r="F75" s="15" t="s">
        <v>251</v>
      </c>
      <c r="G75" s="16">
        <v>-4</v>
      </c>
      <c r="H75" s="15" t="s">
        <v>252</v>
      </c>
      <c r="I75" s="16">
        <v>-11</v>
      </c>
      <c r="J75" s="18">
        <v>-7.3333333333333304</v>
      </c>
      <c r="K75" s="20">
        <v>43.66</v>
      </c>
      <c r="L75" s="20">
        <v>37.659999999999997</v>
      </c>
      <c r="M75" s="19">
        <f t="shared" si="19"/>
        <v>81.319999999999993</v>
      </c>
      <c r="N75" s="19"/>
      <c r="O75" s="19"/>
      <c r="P75" s="19">
        <f t="shared" si="15"/>
        <v>0</v>
      </c>
      <c r="Q75" s="19">
        <f t="shared" si="16"/>
        <v>81.319999999999993</v>
      </c>
      <c r="R75" s="21"/>
      <c r="S75" s="19">
        <f t="shared" si="17"/>
        <v>81.319999999999993</v>
      </c>
    </row>
    <row r="76" spans="1:19" ht="13.5" customHeight="1" x14ac:dyDescent="0.25">
      <c r="A76" s="11">
        <f t="shared" si="18"/>
        <v>65</v>
      </c>
      <c r="B76" s="12" t="s">
        <v>253</v>
      </c>
      <c r="C76" s="14" t="s">
        <v>32</v>
      </c>
      <c r="D76" s="15" t="s">
        <v>254</v>
      </c>
      <c r="E76" s="16">
        <v>-12</v>
      </c>
      <c r="F76" s="15" t="s">
        <v>255</v>
      </c>
      <c r="G76" s="16">
        <v>-12</v>
      </c>
      <c r="H76" s="15" t="s">
        <v>256</v>
      </c>
      <c r="I76" s="16">
        <v>-12</v>
      </c>
      <c r="J76" s="18">
        <v>-12</v>
      </c>
      <c r="K76" s="20">
        <v>36</v>
      </c>
      <c r="L76" s="20">
        <v>34</v>
      </c>
      <c r="M76" s="19">
        <f t="shared" si="19"/>
        <v>70</v>
      </c>
      <c r="N76" s="19"/>
      <c r="O76" s="19"/>
      <c r="P76" s="19">
        <f t="shared" si="15"/>
        <v>0</v>
      </c>
      <c r="Q76" s="19">
        <f t="shared" si="16"/>
        <v>70</v>
      </c>
      <c r="R76" s="21"/>
      <c r="S76" s="19">
        <f t="shared" si="17"/>
        <v>70</v>
      </c>
    </row>
    <row r="77" spans="1:19" ht="13.5" customHeight="1" x14ac:dyDescent="0.25">
      <c r="A77" s="11">
        <f t="shared" si="18"/>
        <v>66</v>
      </c>
      <c r="B77" s="12" t="s">
        <v>115</v>
      </c>
      <c r="C77" s="14" t="s">
        <v>22</v>
      </c>
      <c r="D77" s="15" t="s">
        <v>257</v>
      </c>
      <c r="E77" s="16">
        <v>-11</v>
      </c>
      <c r="F77" s="15" t="s">
        <v>258</v>
      </c>
      <c r="G77" s="16">
        <v>-10</v>
      </c>
      <c r="H77" s="15" t="s">
        <v>259</v>
      </c>
      <c r="I77" s="16">
        <v>-5</v>
      </c>
      <c r="J77" s="18">
        <v>-8.6666666666666696</v>
      </c>
      <c r="K77" s="20">
        <v>36.33</v>
      </c>
      <c r="L77" s="20">
        <v>39.33</v>
      </c>
      <c r="M77" s="19">
        <f t="shared" si="19"/>
        <v>75.66</v>
      </c>
      <c r="N77" s="19"/>
      <c r="O77" s="19"/>
      <c r="P77" s="19">
        <f t="shared" si="15"/>
        <v>0</v>
      </c>
      <c r="Q77" s="19">
        <f t="shared" si="16"/>
        <v>75.66</v>
      </c>
      <c r="R77" s="21"/>
      <c r="S77" s="19">
        <f t="shared" si="17"/>
        <v>75.66</v>
      </c>
    </row>
    <row r="78" spans="1:19" ht="13.5" customHeight="1" x14ac:dyDescent="0.25">
      <c r="A78" s="11">
        <f t="shared" si="18"/>
        <v>67</v>
      </c>
      <c r="B78" s="12" t="s">
        <v>111</v>
      </c>
      <c r="C78" s="14" t="s">
        <v>260</v>
      </c>
      <c r="D78" s="15" t="s">
        <v>261</v>
      </c>
      <c r="E78" s="16">
        <v>-2</v>
      </c>
      <c r="F78" s="15" t="s">
        <v>262</v>
      </c>
      <c r="G78" s="16">
        <v>-18</v>
      </c>
      <c r="H78" s="15" t="s">
        <v>263</v>
      </c>
      <c r="I78" s="16">
        <v>-12</v>
      </c>
      <c r="J78" s="18">
        <v>-10.6666666666667</v>
      </c>
      <c r="K78" s="20">
        <v>41.33</v>
      </c>
      <c r="L78" s="20">
        <v>34.33</v>
      </c>
      <c r="M78" s="19">
        <f t="shared" si="19"/>
        <v>75.66</v>
      </c>
      <c r="N78" s="19"/>
      <c r="O78" s="19"/>
      <c r="P78" s="19">
        <f t="shared" si="15"/>
        <v>0</v>
      </c>
      <c r="Q78" s="19">
        <f t="shared" si="16"/>
        <v>75.66</v>
      </c>
      <c r="R78" s="21"/>
      <c r="S78" s="19">
        <f t="shared" si="17"/>
        <v>75.66</v>
      </c>
    </row>
    <row r="79" spans="1:19" ht="13.5" customHeight="1" x14ac:dyDescent="0.25">
      <c r="A79" s="11">
        <f t="shared" si="18"/>
        <v>68</v>
      </c>
      <c r="B79" s="12" t="s">
        <v>264</v>
      </c>
      <c r="C79" s="14" t="s">
        <v>32</v>
      </c>
      <c r="D79" s="15" t="s">
        <v>265</v>
      </c>
      <c r="E79" s="16">
        <v>-3</v>
      </c>
      <c r="F79" s="15" t="s">
        <v>266</v>
      </c>
      <c r="G79" s="16">
        <v>-3</v>
      </c>
      <c r="H79" s="15" t="s">
        <v>267</v>
      </c>
      <c r="I79" s="16">
        <v>-18</v>
      </c>
      <c r="J79" s="18">
        <v>-8</v>
      </c>
      <c r="K79" s="20">
        <v>35</v>
      </c>
      <c r="L79" s="20">
        <v>34</v>
      </c>
      <c r="M79" s="19">
        <f t="shared" si="19"/>
        <v>69</v>
      </c>
      <c r="N79" s="19"/>
      <c r="O79" s="19"/>
      <c r="P79" s="19">
        <f t="shared" si="15"/>
        <v>0</v>
      </c>
      <c r="Q79" s="19">
        <f t="shared" si="16"/>
        <v>69</v>
      </c>
      <c r="R79" s="21"/>
      <c r="S79" s="19">
        <f t="shared" si="17"/>
        <v>69</v>
      </c>
    </row>
    <row r="80" spans="1:19" ht="13.5" customHeight="1" x14ac:dyDescent="0.25">
      <c r="A80" s="11">
        <f t="shared" si="18"/>
        <v>69</v>
      </c>
      <c r="B80" s="12" t="s">
        <v>264</v>
      </c>
      <c r="C80" s="14" t="s">
        <v>22</v>
      </c>
      <c r="D80" s="15" t="s">
        <v>268</v>
      </c>
      <c r="E80" s="16">
        <v>-8</v>
      </c>
      <c r="F80" s="15" t="s">
        <v>269</v>
      </c>
      <c r="G80" s="16">
        <v>-4</v>
      </c>
      <c r="H80" s="15" t="s">
        <v>270</v>
      </c>
      <c r="I80" s="16">
        <v>-6</v>
      </c>
      <c r="J80" s="18">
        <v>-6</v>
      </c>
      <c r="K80" s="20">
        <v>42</v>
      </c>
      <c r="L80" s="20">
        <v>38</v>
      </c>
      <c r="M80" s="19">
        <f t="shared" si="19"/>
        <v>80</v>
      </c>
      <c r="N80" s="19"/>
      <c r="O80" s="19"/>
      <c r="P80" s="19">
        <f t="shared" si="15"/>
        <v>0</v>
      </c>
      <c r="Q80" s="19">
        <f t="shared" si="16"/>
        <v>80</v>
      </c>
      <c r="R80" s="21"/>
      <c r="S80" s="19">
        <f t="shared" si="17"/>
        <v>80</v>
      </c>
    </row>
    <row r="81" spans="1:19" ht="13.5" customHeight="1" x14ac:dyDescent="0.25">
      <c r="A81" s="11">
        <f t="shared" si="18"/>
        <v>70</v>
      </c>
      <c r="B81" s="12" t="s">
        <v>190</v>
      </c>
      <c r="C81" s="14" t="s">
        <v>69</v>
      </c>
      <c r="D81" s="15" t="s">
        <v>271</v>
      </c>
      <c r="E81" s="16">
        <v>-10</v>
      </c>
      <c r="F81" s="15" t="s">
        <v>272</v>
      </c>
      <c r="G81" s="16">
        <v>-10</v>
      </c>
      <c r="H81" s="15" t="s">
        <v>273</v>
      </c>
      <c r="I81" s="16">
        <v>-15</v>
      </c>
      <c r="J81" s="18">
        <v>-11.6666666666667</v>
      </c>
      <c r="K81" s="20">
        <v>42.33</v>
      </c>
      <c r="L81" s="20">
        <v>33.33</v>
      </c>
      <c r="M81" s="19">
        <f t="shared" si="19"/>
        <v>75.66</v>
      </c>
      <c r="N81" s="19"/>
      <c r="O81" s="19"/>
      <c r="P81" s="19">
        <f t="shared" si="15"/>
        <v>0</v>
      </c>
      <c r="Q81" s="19">
        <f t="shared" si="16"/>
        <v>75.66</v>
      </c>
      <c r="R81" s="21"/>
      <c r="S81" s="19">
        <f t="shared" si="17"/>
        <v>75.66</v>
      </c>
    </row>
    <row r="82" spans="1:19" ht="13.5" customHeight="1" x14ac:dyDescent="0.25">
      <c r="A82" s="11">
        <f t="shared" si="18"/>
        <v>71</v>
      </c>
      <c r="B82" s="12" t="s">
        <v>26</v>
      </c>
      <c r="C82" s="14" t="s">
        <v>22</v>
      </c>
      <c r="D82" s="15" t="s">
        <v>274</v>
      </c>
      <c r="E82" s="16">
        <v>-9</v>
      </c>
      <c r="F82" s="15" t="s">
        <v>275</v>
      </c>
      <c r="G82" s="16">
        <v>-12</v>
      </c>
      <c r="H82" s="15" t="s">
        <v>276</v>
      </c>
      <c r="I82" s="16">
        <v>-12</v>
      </c>
      <c r="J82" s="18">
        <v>-11</v>
      </c>
      <c r="K82" s="20">
        <v>34</v>
      </c>
      <c r="L82" s="20">
        <v>35</v>
      </c>
      <c r="M82" s="19">
        <f t="shared" si="19"/>
        <v>69</v>
      </c>
      <c r="N82" s="19"/>
      <c r="O82" s="19"/>
      <c r="P82" s="19">
        <f t="shared" si="15"/>
        <v>0</v>
      </c>
      <c r="Q82" s="19">
        <f t="shared" si="16"/>
        <v>69</v>
      </c>
      <c r="R82" s="21"/>
      <c r="S82" s="19">
        <f t="shared" si="17"/>
        <v>69</v>
      </c>
    </row>
    <row r="83" spans="1:19" ht="13.5" customHeight="1" x14ac:dyDescent="0.25">
      <c r="A83" s="11">
        <f t="shared" si="18"/>
        <v>72</v>
      </c>
      <c r="B83" s="12" t="s">
        <v>52</v>
      </c>
      <c r="C83" s="14" t="s">
        <v>32</v>
      </c>
      <c r="D83" s="15" t="s">
        <v>277</v>
      </c>
      <c r="E83" s="16">
        <v>-9</v>
      </c>
      <c r="F83" s="15" t="s">
        <v>278</v>
      </c>
      <c r="G83" s="16">
        <v>-6</v>
      </c>
      <c r="H83" s="15" t="s">
        <v>279</v>
      </c>
      <c r="I83" s="16">
        <v>-12</v>
      </c>
      <c r="J83" s="18">
        <v>-9</v>
      </c>
      <c r="K83" s="20">
        <v>37</v>
      </c>
      <c r="L83" s="20">
        <v>33</v>
      </c>
      <c r="M83" s="19">
        <f t="shared" si="19"/>
        <v>70</v>
      </c>
      <c r="N83" s="19"/>
      <c r="O83" s="19"/>
      <c r="P83" s="19">
        <f t="shared" si="15"/>
        <v>0</v>
      </c>
      <c r="Q83" s="19">
        <f t="shared" si="16"/>
        <v>70</v>
      </c>
      <c r="R83" s="21"/>
      <c r="S83" s="19">
        <f t="shared" si="17"/>
        <v>70</v>
      </c>
    </row>
  </sheetData>
  <mergeCells count="12">
    <mergeCell ref="C46:F46"/>
    <mergeCell ref="K46:M46"/>
    <mergeCell ref="N46:P46"/>
    <mergeCell ref="R46:S46"/>
    <mergeCell ref="A1:S1"/>
    <mergeCell ref="A2:S2"/>
    <mergeCell ref="A44:S44"/>
    <mergeCell ref="C3:F3"/>
    <mergeCell ref="K3:M3"/>
    <mergeCell ref="N3:P3"/>
    <mergeCell ref="R3:S3"/>
    <mergeCell ref="A45:S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/>
  </sheetViews>
  <sheetFormatPr defaultColWidth="14.44140625" defaultRowHeight="12.75" customHeight="1" x14ac:dyDescent="0.25"/>
  <cols>
    <col min="1" max="1" width="3.109375" customWidth="1"/>
    <col min="2" max="2" width="13" customWidth="1"/>
    <col min="3" max="3" width="2.5546875" customWidth="1"/>
    <col min="4" max="4" width="15.33203125" customWidth="1"/>
    <col min="5" max="5" width="3.88671875" customWidth="1"/>
    <col min="6" max="6" width="15.6640625" customWidth="1"/>
    <col min="7" max="7" width="3.88671875" customWidth="1"/>
    <col min="8" max="8" width="16.6640625" customWidth="1"/>
    <col min="9" max="9" width="3.88671875" customWidth="1"/>
    <col min="10" max="10" width="6" customWidth="1"/>
    <col min="11" max="12" width="6.33203125" customWidth="1"/>
    <col min="13" max="14" width="7.33203125" customWidth="1"/>
  </cols>
  <sheetData>
    <row r="1" spans="1:14" ht="22.5" customHeight="1" x14ac:dyDescent="0.4">
      <c r="A1" s="36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8" customHeight="1" x14ac:dyDescent="0.3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ht="23.25" customHeight="1" x14ac:dyDescent="0.4">
      <c r="A3" s="1"/>
      <c r="B3" s="1"/>
      <c r="C3" s="2"/>
      <c r="D3" s="2"/>
      <c r="E3" s="2"/>
      <c r="F3" s="2"/>
      <c r="G3" s="2"/>
      <c r="H3" s="2"/>
      <c r="I3" s="2"/>
      <c r="J3" s="3"/>
      <c r="K3" s="4" t="s">
        <v>3</v>
      </c>
      <c r="L3" s="4" t="s">
        <v>5</v>
      </c>
      <c r="M3" s="5" t="s">
        <v>6</v>
      </c>
      <c r="N3" s="4" t="s">
        <v>7</v>
      </c>
    </row>
    <row r="4" spans="1:14" ht="17.25" customHeight="1" x14ac:dyDescent="0.3">
      <c r="A4" s="6" t="s">
        <v>8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7"/>
      <c r="K4" s="4" t="s">
        <v>19</v>
      </c>
      <c r="L4" s="4" t="s">
        <v>19</v>
      </c>
      <c r="M4" s="9" t="s">
        <v>19</v>
      </c>
      <c r="N4" s="4" t="s">
        <v>19</v>
      </c>
    </row>
    <row r="5" spans="1:14" ht="13.5" customHeight="1" x14ac:dyDescent="0.25">
      <c r="A5" s="11">
        <f>1</f>
        <v>1</v>
      </c>
      <c r="B5" s="13" t="str">
        <f>Scoresheet!B5</f>
        <v>Majestic</v>
      </c>
      <c r="C5" s="13" t="str">
        <f>Scoresheet!C5</f>
        <v>A</v>
      </c>
      <c r="D5" s="13" t="str">
        <f>Scoresheet!D5</f>
        <v>Edward Hanna</v>
      </c>
      <c r="E5" s="13">
        <f>Scoresheet!E5</f>
        <v>-7</v>
      </c>
      <c r="F5" s="13" t="str">
        <f>Scoresheet!F5</f>
        <v>Dan Hunt</v>
      </c>
      <c r="G5" s="13">
        <f>Scoresheet!G5</f>
        <v>-11</v>
      </c>
      <c r="H5" s="13" t="str">
        <f>Scoresheet!H5</f>
        <v>Pat Carroll</v>
      </c>
      <c r="I5" s="13">
        <f>Scoresheet!I5</f>
        <v>-12</v>
      </c>
      <c r="J5" s="17">
        <f>Scoresheet!J5</f>
        <v>-10</v>
      </c>
      <c r="K5" s="19">
        <f>Scoresheet!M5</f>
        <v>69</v>
      </c>
      <c r="L5" s="19">
        <f>Scoresheet!P5</f>
        <v>0</v>
      </c>
      <c r="M5" s="19">
        <f t="shared" ref="M5:M40" si="0">K5+L5</f>
        <v>69</v>
      </c>
      <c r="N5" s="19">
        <f>Scoresheet!S5</f>
        <v>69</v>
      </c>
    </row>
    <row r="6" spans="1:14" ht="13.5" customHeight="1" x14ac:dyDescent="0.25">
      <c r="A6" s="11">
        <f t="shared" ref="A6:A76" si="1">A5+1</f>
        <v>2</v>
      </c>
      <c r="B6" s="13" t="str">
        <f>Scoresheet!B6</f>
        <v>B.E.D.A</v>
      </c>
      <c r="C6" s="13" t="str">
        <f>Scoresheet!C6</f>
        <v>C</v>
      </c>
      <c r="D6" s="13" t="str">
        <f>Scoresheet!D6</f>
        <v>Jason Collins</v>
      </c>
      <c r="E6" s="13">
        <f>Scoresheet!E6</f>
        <v>-11</v>
      </c>
      <c r="F6" s="13" t="str">
        <f>Scoresheet!F6</f>
        <v>Brian McCarthy</v>
      </c>
      <c r="G6" s="13">
        <f>Scoresheet!G6</f>
        <v>-12</v>
      </c>
      <c r="H6" s="13" t="str">
        <f>Scoresheet!H6</f>
        <v>Conor Baggot</v>
      </c>
      <c r="I6" s="13">
        <f>Scoresheet!I6</f>
        <v>-12</v>
      </c>
      <c r="J6" s="17">
        <f>Scoresheet!J6</f>
        <v>-11.6666666666667</v>
      </c>
      <c r="K6" s="19">
        <f>Scoresheet!M6</f>
        <v>70.66</v>
      </c>
      <c r="L6" s="19">
        <f>Scoresheet!P6</f>
        <v>0</v>
      </c>
      <c r="M6" s="19">
        <f t="shared" si="0"/>
        <v>70.66</v>
      </c>
      <c r="N6" s="19">
        <f>Scoresheet!S6</f>
        <v>70.66</v>
      </c>
    </row>
    <row r="7" spans="1:14" ht="13.5" customHeight="1" x14ac:dyDescent="0.25">
      <c r="A7" s="11">
        <f t="shared" si="1"/>
        <v>3</v>
      </c>
      <c r="B7" s="13" t="str">
        <f>Scoresheet!B7</f>
        <v>Ierne</v>
      </c>
      <c r="C7" s="13" t="str">
        <f>Scoresheet!C7</f>
        <v>B</v>
      </c>
      <c r="D7" s="13" t="str">
        <f>Scoresheet!D7</f>
        <v>Derek Courage</v>
      </c>
      <c r="E7" s="13">
        <f>Scoresheet!E7</f>
        <v>-1</v>
      </c>
      <c r="F7" s="13" t="str">
        <f>Scoresheet!F7</f>
        <v>Pat Sexton</v>
      </c>
      <c r="G7" s="13">
        <f>Scoresheet!G7</f>
        <v>-8</v>
      </c>
      <c r="H7" s="13" t="str">
        <f>Scoresheet!H7</f>
        <v>Tony Graham</v>
      </c>
      <c r="I7" s="13">
        <f>Scoresheet!I7</f>
        <v>-10</v>
      </c>
      <c r="J7" s="17">
        <f>Scoresheet!J7</f>
        <v>-6.3333333333333304</v>
      </c>
      <c r="K7" s="19">
        <f>Scoresheet!M7</f>
        <v>86.33</v>
      </c>
      <c r="L7" s="19">
        <f>Scoresheet!P7</f>
        <v>0</v>
      </c>
      <c r="M7" s="19">
        <f t="shared" si="0"/>
        <v>86.33</v>
      </c>
      <c r="N7" s="19">
        <f>Scoresheet!S7</f>
        <v>86.33</v>
      </c>
    </row>
    <row r="8" spans="1:14" ht="13.5" customHeight="1" x14ac:dyDescent="0.25">
      <c r="A8" s="11">
        <f t="shared" si="1"/>
        <v>4</v>
      </c>
      <c r="B8" s="13" t="str">
        <f>Scoresheet!B8</f>
        <v>Riverdale</v>
      </c>
      <c r="C8" s="13" t="str">
        <f>Scoresheet!C8</f>
        <v>B</v>
      </c>
      <c r="D8" s="13" t="str">
        <f>Scoresheet!D8</f>
        <v>Margaret Courtney</v>
      </c>
      <c r="E8" s="13">
        <f>Scoresheet!E8</f>
        <v>-18</v>
      </c>
      <c r="F8" s="13" t="str">
        <f>Scoresheet!F8</f>
        <v>Dean Courtney</v>
      </c>
      <c r="G8" s="13">
        <f>Scoresheet!G8</f>
        <v>-11</v>
      </c>
      <c r="H8" s="13" t="str">
        <f>Scoresheet!H8</f>
        <v>Paul Shoer (Jnr)</v>
      </c>
      <c r="I8" s="13">
        <f>Scoresheet!I8</f>
        <v>-4</v>
      </c>
      <c r="J8" s="17">
        <f>Scoresheet!J8</f>
        <v>-11</v>
      </c>
      <c r="K8" s="19">
        <f>Scoresheet!M8</f>
        <v>67</v>
      </c>
      <c r="L8" s="19">
        <f>Scoresheet!P8</f>
        <v>0</v>
      </c>
      <c r="M8" s="19">
        <f t="shared" si="0"/>
        <v>67</v>
      </c>
      <c r="N8" s="19">
        <f>Scoresheet!S8</f>
        <v>67</v>
      </c>
    </row>
    <row r="9" spans="1:14" ht="13.5" customHeight="1" x14ac:dyDescent="0.25">
      <c r="A9" s="11">
        <f t="shared" si="1"/>
        <v>5</v>
      </c>
      <c r="B9" s="13" t="str">
        <f>Scoresheet!B9</f>
        <v>Laytown</v>
      </c>
      <c r="C9" s="13" t="str">
        <f>Scoresheet!C9</f>
        <v>A</v>
      </c>
      <c r="D9" s="13" t="str">
        <f>Scoresheet!D9</f>
        <v>Dom Scully</v>
      </c>
      <c r="E9" s="13">
        <f>Scoresheet!E9</f>
        <v>-5</v>
      </c>
      <c r="F9" s="13" t="str">
        <f>Scoresheet!F9</f>
        <v>Ann Bird</v>
      </c>
      <c r="G9" s="13">
        <f>Scoresheet!G9</f>
        <v>-9</v>
      </c>
      <c r="H9" s="13" t="str">
        <f>Scoresheet!H9</f>
        <v>Paddy Bird</v>
      </c>
      <c r="I9" s="13">
        <f>Scoresheet!I9</f>
        <v>-6</v>
      </c>
      <c r="J9" s="17">
        <f>Scoresheet!J9</f>
        <v>-6.6666666666666696</v>
      </c>
      <c r="K9" s="19">
        <f>Scoresheet!M9</f>
        <v>82.66</v>
      </c>
      <c r="L9" s="19">
        <f>Scoresheet!P9</f>
        <v>0</v>
      </c>
      <c r="M9" s="19">
        <f t="shared" si="0"/>
        <v>82.66</v>
      </c>
      <c r="N9" s="19">
        <f>Scoresheet!S9</f>
        <v>82.66</v>
      </c>
    </row>
    <row r="10" spans="1:14" ht="13.5" customHeight="1" x14ac:dyDescent="0.25">
      <c r="A10" s="11">
        <f t="shared" si="1"/>
        <v>6</v>
      </c>
      <c r="B10" s="13" t="str">
        <f>Scoresheet!B10</f>
        <v>Newtown</v>
      </c>
      <c r="C10" s="13" t="str">
        <f>Scoresheet!C10</f>
        <v>A</v>
      </c>
      <c r="D10" s="13" t="str">
        <f>Scoresheet!D10</f>
        <v>Liam Nelis</v>
      </c>
      <c r="E10" s="13">
        <f>Scoresheet!E10</f>
        <v>-8</v>
      </c>
      <c r="F10" s="13" t="str">
        <f>Scoresheet!F10</f>
        <v>Noreen Myles</v>
      </c>
      <c r="G10" s="13">
        <f>Scoresheet!G10</f>
        <v>-9</v>
      </c>
      <c r="H10" s="13" t="str">
        <f>Scoresheet!H10</f>
        <v>Barry  Nelis</v>
      </c>
      <c r="I10" s="13">
        <f>Scoresheet!I10</f>
        <v>-12</v>
      </c>
      <c r="J10" s="17">
        <f>Scoresheet!J10</f>
        <v>-9.6666666666666696</v>
      </c>
      <c r="K10" s="19">
        <f>Scoresheet!M10</f>
        <v>75.66</v>
      </c>
      <c r="L10" s="19">
        <f>Scoresheet!P10</f>
        <v>0</v>
      </c>
      <c r="M10" s="19">
        <f t="shared" si="0"/>
        <v>75.66</v>
      </c>
      <c r="N10" s="19">
        <f>Scoresheet!S10</f>
        <v>75.66</v>
      </c>
    </row>
    <row r="11" spans="1:14" ht="13.5" customHeight="1" x14ac:dyDescent="0.25">
      <c r="A11" s="11">
        <f t="shared" si="1"/>
        <v>7</v>
      </c>
      <c r="B11" s="13" t="str">
        <f>Scoresheet!B11</f>
        <v>B.E.D.A</v>
      </c>
      <c r="C11" s="13" t="str">
        <f>Scoresheet!C11</f>
        <v>D</v>
      </c>
      <c r="D11" s="13" t="str">
        <f>Scoresheet!D11</f>
        <v>Dan O'Halloran</v>
      </c>
      <c r="E11" s="13">
        <f>Scoresheet!E11</f>
        <v>-7</v>
      </c>
      <c r="F11" s="13" t="str">
        <f>Scoresheet!F11</f>
        <v>Joe Hallissey</v>
      </c>
      <c r="G11" s="13">
        <f>Scoresheet!G11</f>
        <v>-6</v>
      </c>
      <c r="H11" s="13" t="str">
        <f>Scoresheet!H11</f>
        <v>Patrick Twomey</v>
      </c>
      <c r="I11" s="13">
        <f>Scoresheet!I11</f>
        <v>-12</v>
      </c>
      <c r="J11" s="17">
        <f>Scoresheet!J11</f>
        <v>-8.3333333333333304</v>
      </c>
      <c r="K11" s="19">
        <f>Scoresheet!M11</f>
        <v>76.33</v>
      </c>
      <c r="L11" s="19">
        <f>Scoresheet!P11</f>
        <v>0</v>
      </c>
      <c r="M11" s="19">
        <f t="shared" si="0"/>
        <v>76.33</v>
      </c>
      <c r="N11" s="19">
        <f>Scoresheet!S11</f>
        <v>76.33</v>
      </c>
    </row>
    <row r="12" spans="1:14" ht="13.5" customHeight="1" x14ac:dyDescent="0.25">
      <c r="A12" s="11">
        <f t="shared" si="1"/>
        <v>8</v>
      </c>
      <c r="B12" s="13" t="str">
        <f>Scoresheet!B12</f>
        <v>Cunnigar</v>
      </c>
      <c r="C12" s="13" t="str">
        <f>Scoresheet!C12</f>
        <v>A</v>
      </c>
      <c r="D12" s="13" t="str">
        <f>Scoresheet!D12</f>
        <v>John Charles</v>
      </c>
      <c r="E12" s="13">
        <f>Scoresheet!E12</f>
        <v>-12</v>
      </c>
      <c r="F12" s="13" t="str">
        <f>Scoresheet!F12</f>
        <v>Paul Healy</v>
      </c>
      <c r="G12" s="13">
        <f>Scoresheet!G12</f>
        <v>-12</v>
      </c>
      <c r="H12" s="13" t="str">
        <f>Scoresheet!H12</f>
        <v>Paddy Noonan</v>
      </c>
      <c r="I12" s="13">
        <f>Scoresheet!I12</f>
        <v>-12</v>
      </c>
      <c r="J12" s="17">
        <f>Scoresheet!J12</f>
        <v>-12</v>
      </c>
      <c r="K12" s="19">
        <f>Scoresheet!M12</f>
        <v>71</v>
      </c>
      <c r="L12" s="19">
        <f>Scoresheet!P12</f>
        <v>0</v>
      </c>
      <c r="M12" s="19">
        <f t="shared" si="0"/>
        <v>71</v>
      </c>
      <c r="N12" s="19">
        <f>Scoresheet!S12</f>
        <v>71</v>
      </c>
    </row>
    <row r="13" spans="1:14" ht="13.5" customHeight="1" x14ac:dyDescent="0.25">
      <c r="A13" s="11">
        <f t="shared" si="1"/>
        <v>9</v>
      </c>
      <c r="B13" s="13" t="str">
        <f>Scoresheet!B13</f>
        <v>Ferbane</v>
      </c>
      <c r="C13" s="13" t="str">
        <f>Scoresheet!C13</f>
        <v>C</v>
      </c>
      <c r="D13" s="13" t="str">
        <f>Scoresheet!D13</f>
        <v>Tom Egan</v>
      </c>
      <c r="E13" s="13">
        <f>Scoresheet!E13</f>
        <v>-7</v>
      </c>
      <c r="F13" s="13" t="str">
        <f>Scoresheet!F13</f>
        <v>Eileen McCabe</v>
      </c>
      <c r="G13" s="13">
        <f>Scoresheet!G13</f>
        <v>-15</v>
      </c>
      <c r="H13" s="13" t="str">
        <f>Scoresheet!H13</f>
        <v>Anne-Marie McCabe</v>
      </c>
      <c r="I13" s="13">
        <f>Scoresheet!I13</f>
        <v>-4</v>
      </c>
      <c r="J13" s="17">
        <f>Scoresheet!J13</f>
        <v>-8.6666666666666696</v>
      </c>
      <c r="K13" s="19">
        <f>Scoresheet!M13</f>
        <v>76.66</v>
      </c>
      <c r="L13" s="19">
        <f>Scoresheet!P13</f>
        <v>0</v>
      </c>
      <c r="M13" s="19">
        <f t="shared" si="0"/>
        <v>76.66</v>
      </c>
      <c r="N13" s="19">
        <f>Scoresheet!S13</f>
        <v>76.66</v>
      </c>
    </row>
    <row r="14" spans="1:14" ht="13.5" customHeight="1" x14ac:dyDescent="0.25">
      <c r="A14" s="11">
        <f t="shared" si="1"/>
        <v>10</v>
      </c>
      <c r="B14" s="13" t="str">
        <f>Scoresheet!B14</f>
        <v>Old County</v>
      </c>
      <c r="C14" s="13" t="str">
        <f>Scoresheet!C14</f>
        <v>A</v>
      </c>
      <c r="D14" s="13" t="str">
        <f>Scoresheet!D14</f>
        <v>Joseph Canning</v>
      </c>
      <c r="E14" s="13">
        <f>Scoresheet!E14</f>
        <v>-4</v>
      </c>
      <c r="F14" s="13" t="str">
        <f>Scoresheet!F14</f>
        <v>Fran Browne</v>
      </c>
      <c r="G14" s="13">
        <f>Scoresheet!G14</f>
        <v>-9</v>
      </c>
      <c r="H14" s="13" t="str">
        <f>Scoresheet!H14</f>
        <v>Monica Browne</v>
      </c>
      <c r="I14" s="13">
        <f>Scoresheet!I14</f>
        <v>-18</v>
      </c>
      <c r="J14" s="17">
        <f>Scoresheet!J14</f>
        <v>-10.3333333333333</v>
      </c>
      <c r="K14" s="19">
        <f>Scoresheet!M14</f>
        <v>73.33</v>
      </c>
      <c r="L14" s="19">
        <f>Scoresheet!P14</f>
        <v>0</v>
      </c>
      <c r="M14" s="19">
        <f t="shared" si="0"/>
        <v>73.33</v>
      </c>
      <c r="N14" s="19">
        <f>Scoresheet!S14</f>
        <v>73.33</v>
      </c>
    </row>
    <row r="15" spans="1:14" ht="13.5" customHeight="1" x14ac:dyDescent="0.25">
      <c r="A15" s="11">
        <f t="shared" si="1"/>
        <v>11</v>
      </c>
      <c r="B15" s="13" t="str">
        <f>Scoresheet!B15</f>
        <v>Bellewstown</v>
      </c>
      <c r="C15" s="13" t="str">
        <f>Scoresheet!C15</f>
        <v>A</v>
      </c>
      <c r="D15" s="13" t="str">
        <f>Scoresheet!D15</f>
        <v>Colm Hanley</v>
      </c>
      <c r="E15" s="13">
        <f>Scoresheet!E15</f>
        <v>-7</v>
      </c>
      <c r="F15" s="13" t="str">
        <f>Scoresheet!F15</f>
        <v>Richard Brennan</v>
      </c>
      <c r="G15" s="13">
        <f>Scoresheet!G15</f>
        <v>-7</v>
      </c>
      <c r="H15" s="13" t="str">
        <f>Scoresheet!H15</f>
        <v>Robert Black</v>
      </c>
      <c r="I15" s="13">
        <f>Scoresheet!I15</f>
        <v>-8</v>
      </c>
      <c r="J15" s="17">
        <f>Scoresheet!J15</f>
        <v>-7.3333333333333304</v>
      </c>
      <c r="K15" s="19">
        <f>Scoresheet!M15</f>
        <v>82.33</v>
      </c>
      <c r="L15" s="19">
        <f>Scoresheet!P15</f>
        <v>0</v>
      </c>
      <c r="M15" s="19">
        <f t="shared" si="0"/>
        <v>82.33</v>
      </c>
      <c r="N15" s="19">
        <f>Scoresheet!S15</f>
        <v>82.33</v>
      </c>
    </row>
    <row r="16" spans="1:14" ht="13.5" customHeight="1" x14ac:dyDescent="0.25">
      <c r="A16" s="11">
        <f t="shared" si="1"/>
        <v>12</v>
      </c>
      <c r="B16" s="13" t="str">
        <f>Scoresheet!B16</f>
        <v>Kilbeggan</v>
      </c>
      <c r="C16" s="13" t="str">
        <f>Scoresheet!C16</f>
        <v>E</v>
      </c>
      <c r="D16" s="13" t="str">
        <f>Scoresheet!D16</f>
        <v>Lil Gorman</v>
      </c>
      <c r="E16" s="13">
        <f>Scoresheet!E16</f>
        <v>-13</v>
      </c>
      <c r="F16" s="13" t="str">
        <f>Scoresheet!F16</f>
        <v>Bob Gorman</v>
      </c>
      <c r="G16" s="13">
        <f>Scoresheet!G16</f>
        <v>-7</v>
      </c>
      <c r="H16" s="13" t="str">
        <f>Scoresheet!H16</f>
        <v>Kevin Clarke</v>
      </c>
      <c r="I16" s="13">
        <f>Scoresheet!I16</f>
        <v>-6</v>
      </c>
      <c r="J16" s="17">
        <f>Scoresheet!J16</f>
        <v>-8.6666666666666696</v>
      </c>
      <c r="K16" s="19">
        <f>Scoresheet!M16</f>
        <v>70.66</v>
      </c>
      <c r="L16" s="19">
        <f>Scoresheet!P16</f>
        <v>0</v>
      </c>
      <c r="M16" s="19">
        <f t="shared" si="0"/>
        <v>70.66</v>
      </c>
      <c r="N16" s="19">
        <f>Scoresheet!S16</f>
        <v>70.66</v>
      </c>
    </row>
    <row r="17" spans="1:14" ht="13.5" customHeight="1" x14ac:dyDescent="0.25">
      <c r="A17" s="11">
        <f t="shared" si="1"/>
        <v>13</v>
      </c>
      <c r="B17" s="13" t="str">
        <f>Scoresheet!B17</f>
        <v>Glenville</v>
      </c>
      <c r="C17" s="13" t="str">
        <f>Scoresheet!C17</f>
        <v>G</v>
      </c>
      <c r="D17" s="13" t="str">
        <f>Scoresheet!D17</f>
        <v>Joseph Flanagan</v>
      </c>
      <c r="E17" s="13">
        <f>Scoresheet!E17</f>
        <v>-1</v>
      </c>
      <c r="F17" s="13" t="str">
        <f>Scoresheet!F17</f>
        <v>Stella Cahill</v>
      </c>
      <c r="G17" s="13">
        <f>Scoresheet!G17</f>
        <v>-13</v>
      </c>
      <c r="H17" s="13" t="str">
        <f>Scoresheet!H17</f>
        <v>Agnes Doyle</v>
      </c>
      <c r="I17" s="13">
        <f>Scoresheet!I17</f>
        <v>-15</v>
      </c>
      <c r="J17" s="17">
        <f>Scoresheet!J17</f>
        <v>-9.6666666666666696</v>
      </c>
      <c r="K17" s="19">
        <f>Scoresheet!M17</f>
        <v>73.66</v>
      </c>
      <c r="L17" s="19">
        <f>Scoresheet!P17</f>
        <v>0</v>
      </c>
      <c r="M17" s="19">
        <f t="shared" si="0"/>
        <v>73.66</v>
      </c>
      <c r="N17" s="19">
        <f>Scoresheet!S17</f>
        <v>73.66</v>
      </c>
    </row>
    <row r="18" spans="1:14" ht="13.5" customHeight="1" x14ac:dyDescent="0.25">
      <c r="A18" s="11">
        <f t="shared" si="1"/>
        <v>14</v>
      </c>
      <c r="B18" s="13" t="str">
        <f>Scoresheet!B18</f>
        <v>Erry</v>
      </c>
      <c r="C18" s="13" t="str">
        <f>Scoresheet!C18</f>
        <v>H</v>
      </c>
      <c r="D18" s="13" t="str">
        <f>Scoresheet!D18</f>
        <v>John Dunican</v>
      </c>
      <c r="E18" s="13">
        <f>Scoresheet!E18</f>
        <v>-2</v>
      </c>
      <c r="F18" s="13" t="str">
        <f>Scoresheet!F18</f>
        <v>Michael Devery</v>
      </c>
      <c r="G18" s="13">
        <f>Scoresheet!G18</f>
        <v>-8</v>
      </c>
      <c r="H18" s="13" t="str">
        <f>Scoresheet!H18</f>
        <v>Declan Kelly</v>
      </c>
      <c r="I18" s="13">
        <f>Scoresheet!I18</f>
        <v>-12</v>
      </c>
      <c r="J18" s="17">
        <f>Scoresheet!J18</f>
        <v>-7.3333333333333304</v>
      </c>
      <c r="K18" s="19">
        <f>Scoresheet!M18</f>
        <v>78.33</v>
      </c>
      <c r="L18" s="19">
        <f>Scoresheet!P18</f>
        <v>0</v>
      </c>
      <c r="M18" s="19">
        <f t="shared" si="0"/>
        <v>78.33</v>
      </c>
      <c r="N18" s="19">
        <f>Scoresheet!S18</f>
        <v>78.33</v>
      </c>
    </row>
    <row r="19" spans="1:14" ht="13.5" customHeight="1" x14ac:dyDescent="0.25">
      <c r="A19" s="11">
        <f t="shared" si="1"/>
        <v>15</v>
      </c>
      <c r="B19" s="13" t="str">
        <f>Scoresheet!B19</f>
        <v>Ferbane</v>
      </c>
      <c r="C19" s="13" t="str">
        <f>Scoresheet!C19</f>
        <v>E</v>
      </c>
      <c r="D19" s="13" t="str">
        <f>Scoresheet!D19</f>
        <v>Eileen Guerin</v>
      </c>
      <c r="E19" s="13">
        <f>Scoresheet!E19</f>
        <v>-8</v>
      </c>
      <c r="F19" s="13" t="str">
        <f>Scoresheet!F19</f>
        <v>Noel Duffy</v>
      </c>
      <c r="G19" s="13">
        <f>Scoresheet!G19</f>
        <v>-1</v>
      </c>
      <c r="H19" s="13" t="str">
        <f>Scoresheet!H19</f>
        <v>Bridie Nugent</v>
      </c>
      <c r="I19" s="13">
        <f>Scoresheet!I19</f>
        <v>-16</v>
      </c>
      <c r="J19" s="17">
        <f>Scoresheet!J19</f>
        <v>-8.3333333333333304</v>
      </c>
      <c r="K19" s="19">
        <f>Scoresheet!M19</f>
        <v>80.33</v>
      </c>
      <c r="L19" s="19">
        <f>Scoresheet!P19</f>
        <v>0</v>
      </c>
      <c r="M19" s="19">
        <f t="shared" si="0"/>
        <v>80.33</v>
      </c>
      <c r="N19" s="19">
        <f>Scoresheet!S19</f>
        <v>80.33</v>
      </c>
    </row>
    <row r="20" spans="1:14" ht="13.5" customHeight="1" x14ac:dyDescent="0.25">
      <c r="A20" s="11">
        <f t="shared" si="1"/>
        <v>16</v>
      </c>
      <c r="B20" s="13" t="str">
        <f>Scoresheet!B20</f>
        <v>Bellewstown</v>
      </c>
      <c r="C20" s="13" t="str">
        <f>Scoresheet!C20</f>
        <v>D</v>
      </c>
      <c r="D20" s="13" t="str">
        <f>Scoresheet!D20</f>
        <v>Derek Seery</v>
      </c>
      <c r="E20" s="13">
        <f>Scoresheet!E20</f>
        <v>-10</v>
      </c>
      <c r="F20" s="13" t="str">
        <f>Scoresheet!F20</f>
        <v>Patrick Andrews</v>
      </c>
      <c r="G20" s="13">
        <f>Scoresheet!G20</f>
        <v>-11</v>
      </c>
      <c r="H20" s="13" t="str">
        <f>Scoresheet!H20</f>
        <v>Frank Andrews</v>
      </c>
      <c r="I20" s="13">
        <f>Scoresheet!I20</f>
        <v>-10</v>
      </c>
      <c r="J20" s="17">
        <f>Scoresheet!J20</f>
        <v>-10.3333333333333</v>
      </c>
      <c r="K20" s="19">
        <f>Scoresheet!M20</f>
        <v>73.33</v>
      </c>
      <c r="L20" s="19">
        <f>Scoresheet!P20</f>
        <v>0</v>
      </c>
      <c r="M20" s="19">
        <f t="shared" si="0"/>
        <v>73.33</v>
      </c>
      <c r="N20" s="19">
        <f>Scoresheet!S20</f>
        <v>73.33</v>
      </c>
    </row>
    <row r="21" spans="1:14" ht="13.5" customHeight="1" x14ac:dyDescent="0.25">
      <c r="A21" s="11">
        <f t="shared" si="1"/>
        <v>17</v>
      </c>
      <c r="B21" s="13" t="str">
        <f>Scoresheet!B21</f>
        <v>Bagenalstown</v>
      </c>
      <c r="C21" s="13" t="str">
        <f>Scoresheet!C21</f>
        <v>B</v>
      </c>
      <c r="D21" s="13" t="str">
        <f>Scoresheet!D21</f>
        <v>Mark Lillis</v>
      </c>
      <c r="E21" s="13">
        <f>Scoresheet!E21</f>
        <v>-13</v>
      </c>
      <c r="F21" s="13" t="str">
        <f>Scoresheet!F21</f>
        <v>Derek Whelan</v>
      </c>
      <c r="G21" s="13">
        <f>Scoresheet!G21</f>
        <v>-13</v>
      </c>
      <c r="H21" s="13" t="str">
        <f>Scoresheet!H21</f>
        <v>Donal McNally</v>
      </c>
      <c r="I21" s="13">
        <f>Scoresheet!I21</f>
        <v>-9</v>
      </c>
      <c r="J21" s="17">
        <f>Scoresheet!J21</f>
        <v>-11.6666666666667</v>
      </c>
      <c r="K21" s="19" t="str">
        <f>Scoresheet!M21</f>
        <v>NR</v>
      </c>
      <c r="L21" s="19" t="str">
        <f>Scoresheet!P21</f>
        <v>NR</v>
      </c>
      <c r="M21" s="19" t="e">
        <f t="shared" si="0"/>
        <v>#VALUE!</v>
      </c>
      <c r="N21" s="19" t="str">
        <f>Scoresheet!S21</f>
        <v>NR</v>
      </c>
    </row>
    <row r="22" spans="1:14" ht="13.5" customHeight="1" x14ac:dyDescent="0.25">
      <c r="A22" s="11">
        <f t="shared" si="1"/>
        <v>18</v>
      </c>
      <c r="B22" s="13" t="str">
        <f>Scoresheet!B22</f>
        <v>Deerpark</v>
      </c>
      <c r="C22" s="13" t="str">
        <f>Scoresheet!C22</f>
        <v>A</v>
      </c>
      <c r="D22" s="13" t="str">
        <f>Scoresheet!D22</f>
        <v>Kieran Looney</v>
      </c>
      <c r="E22" s="13">
        <f>Scoresheet!E22</f>
        <v>-7</v>
      </c>
      <c r="F22" s="13" t="str">
        <f>Scoresheet!F22</f>
        <v>Kieran O'Keeffe</v>
      </c>
      <c r="G22" s="13">
        <f>Scoresheet!G22</f>
        <v>-8</v>
      </c>
      <c r="H22" s="13" t="str">
        <f>Scoresheet!H22</f>
        <v>Aidan O'Keeffe</v>
      </c>
      <c r="I22" s="13">
        <f>Scoresheet!I22</f>
        <v>-12</v>
      </c>
      <c r="J22" s="17">
        <f>Scoresheet!J22</f>
        <v>-9</v>
      </c>
      <c r="K22" s="19">
        <f>Scoresheet!M22</f>
        <v>69</v>
      </c>
      <c r="L22" s="19">
        <f>Scoresheet!P22</f>
        <v>0</v>
      </c>
      <c r="M22" s="19">
        <f t="shared" si="0"/>
        <v>69</v>
      </c>
      <c r="N22" s="19">
        <f>Scoresheet!S22</f>
        <v>69</v>
      </c>
    </row>
    <row r="23" spans="1:14" ht="13.5" customHeight="1" x14ac:dyDescent="0.25">
      <c r="A23" s="11">
        <f t="shared" si="1"/>
        <v>19</v>
      </c>
      <c r="B23" s="13" t="str">
        <f>Scoresheet!B23</f>
        <v>St. Stephen's</v>
      </c>
      <c r="C23" s="13" t="str">
        <f>Scoresheet!C23</f>
        <v>A</v>
      </c>
      <c r="D23" s="13" t="str">
        <f>Scoresheet!D23</f>
        <v>Ted Kiely</v>
      </c>
      <c r="E23" s="13">
        <f>Scoresheet!E23</f>
        <v>-9</v>
      </c>
      <c r="F23" s="13" t="str">
        <f>Scoresheet!F23</f>
        <v>Michael Moore</v>
      </c>
      <c r="G23" s="13">
        <f>Scoresheet!G23</f>
        <v>-12</v>
      </c>
      <c r="H23" s="13" t="str">
        <f>Scoresheet!H23</f>
        <v>Ian Morey</v>
      </c>
      <c r="I23" s="13">
        <f>Scoresheet!I23</f>
        <v>-10</v>
      </c>
      <c r="J23" s="17">
        <f>Scoresheet!J23</f>
        <v>-10.33</v>
      </c>
      <c r="K23" s="19">
        <f>Scoresheet!M23</f>
        <v>77.33</v>
      </c>
      <c r="L23" s="19">
        <f>Scoresheet!P23</f>
        <v>0</v>
      </c>
      <c r="M23" s="19">
        <f t="shared" si="0"/>
        <v>77.33</v>
      </c>
      <c r="N23" s="19">
        <f>Scoresheet!S23</f>
        <v>77.33</v>
      </c>
    </row>
    <row r="24" spans="1:14" ht="13.5" customHeight="1" x14ac:dyDescent="0.25">
      <c r="A24" s="11">
        <f t="shared" si="1"/>
        <v>20</v>
      </c>
      <c r="B24" s="13" t="str">
        <f>Scoresheet!B24</f>
        <v>C.P.M.</v>
      </c>
      <c r="C24" s="13" t="str">
        <f>Scoresheet!C24</f>
        <v>B</v>
      </c>
      <c r="D24" s="13" t="str">
        <f>Scoresheet!D24</f>
        <v>Alan Doyle</v>
      </c>
      <c r="E24" s="13">
        <f>Scoresheet!E24</f>
        <v>-9</v>
      </c>
      <c r="F24" s="13" t="str">
        <f>Scoresheet!F24</f>
        <v>Liam Redmond</v>
      </c>
      <c r="G24" s="13">
        <f>Scoresheet!G24</f>
        <v>-9</v>
      </c>
      <c r="H24" s="13" t="str">
        <f>Scoresheet!H24</f>
        <v>Gerry Redmond</v>
      </c>
      <c r="I24" s="13">
        <f>Scoresheet!I24</f>
        <v>-13</v>
      </c>
      <c r="J24" s="17">
        <f>Scoresheet!J24</f>
        <v>-10.3333333333333</v>
      </c>
      <c r="K24" s="19">
        <f>Scoresheet!M24</f>
        <v>75.33</v>
      </c>
      <c r="L24" s="19">
        <f>Scoresheet!P24</f>
        <v>0</v>
      </c>
      <c r="M24" s="19">
        <f t="shared" si="0"/>
        <v>75.33</v>
      </c>
      <c r="N24" s="19">
        <f>Scoresheet!S24</f>
        <v>75.33</v>
      </c>
    </row>
    <row r="25" spans="1:14" ht="13.5" customHeight="1" x14ac:dyDescent="0.25">
      <c r="A25" s="11">
        <f t="shared" si="1"/>
        <v>21</v>
      </c>
      <c r="B25" s="13" t="str">
        <f>Scoresheet!B25</f>
        <v>Ferbane</v>
      </c>
      <c r="C25" s="13" t="str">
        <f>Scoresheet!C25</f>
        <v>B</v>
      </c>
      <c r="D25" s="13" t="str">
        <f>Scoresheet!D25</f>
        <v>Patsy Reamsbottom</v>
      </c>
      <c r="E25" s="13">
        <f>Scoresheet!E25</f>
        <v>-1</v>
      </c>
      <c r="F25" s="13" t="str">
        <f>Scoresheet!F25</f>
        <v>Jim Heffernan</v>
      </c>
      <c r="G25" s="13">
        <f>Scoresheet!G25</f>
        <v>-4</v>
      </c>
      <c r="H25" s="13" t="str">
        <f>Scoresheet!H25</f>
        <v>Aengus Coughlan</v>
      </c>
      <c r="I25" s="13">
        <f>Scoresheet!I25</f>
        <v>-6</v>
      </c>
      <c r="J25" s="17">
        <f>Scoresheet!J25</f>
        <v>-3.66</v>
      </c>
      <c r="K25" s="19">
        <f>Scoresheet!M25</f>
        <v>76.66</v>
      </c>
      <c r="L25" s="19">
        <f>Scoresheet!P25</f>
        <v>0</v>
      </c>
      <c r="M25" s="19">
        <f t="shared" si="0"/>
        <v>76.66</v>
      </c>
      <c r="N25" s="19">
        <f>Scoresheet!S25</f>
        <v>76.66</v>
      </c>
    </row>
    <row r="26" spans="1:14" ht="13.5" customHeight="1" x14ac:dyDescent="0.25">
      <c r="A26" s="11">
        <f t="shared" si="1"/>
        <v>22</v>
      </c>
      <c r="B26" s="13" t="str">
        <f>Scoresheet!B26</f>
        <v>Glenville</v>
      </c>
      <c r="C26" s="13" t="str">
        <f>Scoresheet!C26</f>
        <v>B</v>
      </c>
      <c r="D26" s="13" t="str">
        <f>Scoresheet!D26</f>
        <v>John Peelo</v>
      </c>
      <c r="E26" s="13">
        <f>Scoresheet!E26</f>
        <v>-11</v>
      </c>
      <c r="F26" s="13" t="str">
        <f>Scoresheet!F26</f>
        <v>Conor Byrne</v>
      </c>
      <c r="G26" s="13">
        <f>Scoresheet!G26</f>
        <v>-10</v>
      </c>
      <c r="H26" s="13" t="str">
        <f>Scoresheet!H26</f>
        <v>Gay Peelo (Snr.)</v>
      </c>
      <c r="I26" s="13">
        <f>Scoresheet!I26</f>
        <v>-5</v>
      </c>
      <c r="J26" s="17">
        <f>Scoresheet!J26</f>
        <v>-8.6666666666666696</v>
      </c>
      <c r="K26" s="19">
        <f>Scoresheet!M26</f>
        <v>84.66</v>
      </c>
      <c r="L26" s="19">
        <f>Scoresheet!P26</f>
        <v>0</v>
      </c>
      <c r="M26" s="19">
        <f t="shared" si="0"/>
        <v>84.66</v>
      </c>
      <c r="N26" s="19">
        <f>Scoresheet!S26</f>
        <v>84.66</v>
      </c>
    </row>
    <row r="27" spans="1:14" ht="13.5" customHeight="1" x14ac:dyDescent="0.25">
      <c r="A27" s="11">
        <f t="shared" si="1"/>
        <v>23</v>
      </c>
      <c r="B27" s="13" t="str">
        <f>Scoresheet!B27</f>
        <v>Ryston</v>
      </c>
      <c r="C27" s="13" t="str">
        <f>Scoresheet!C27</f>
        <v>D</v>
      </c>
      <c r="D27" s="13" t="str">
        <f>Scoresheet!D27</f>
        <v>Pat Norton</v>
      </c>
      <c r="E27" s="13">
        <f>Scoresheet!E27</f>
        <v>-11</v>
      </c>
      <c r="F27" s="13" t="str">
        <f>Scoresheet!F27</f>
        <v>Michael Norton</v>
      </c>
      <c r="G27" s="13">
        <f>Scoresheet!G27</f>
        <v>-12</v>
      </c>
      <c r="H27" s="13" t="str">
        <f>Scoresheet!H27</f>
        <v>Stephen Murphy</v>
      </c>
      <c r="I27" s="13">
        <f>Scoresheet!I27</f>
        <v>-11</v>
      </c>
      <c r="J27" s="17">
        <f>Scoresheet!J27</f>
        <v>-11.3333333333333</v>
      </c>
      <c r="K27" s="19">
        <f>Scoresheet!M27</f>
        <v>69.33</v>
      </c>
      <c r="L27" s="19">
        <f>Scoresheet!P27</f>
        <v>0</v>
      </c>
      <c r="M27" s="19">
        <f t="shared" si="0"/>
        <v>69.33</v>
      </c>
      <c r="N27" s="19">
        <f>Scoresheet!S27</f>
        <v>69.33</v>
      </c>
    </row>
    <row r="28" spans="1:14" ht="13.5" customHeight="1" x14ac:dyDescent="0.25">
      <c r="A28" s="11">
        <f t="shared" si="1"/>
        <v>24</v>
      </c>
      <c r="B28" s="13" t="str">
        <f>Scoresheet!B28</f>
        <v>Pfizer</v>
      </c>
      <c r="C28" s="13" t="str">
        <f>Scoresheet!C28</f>
        <v>B</v>
      </c>
      <c r="D28" s="13" t="str">
        <f>Scoresheet!D28</f>
        <v>Barry Murphy</v>
      </c>
      <c r="E28" s="13">
        <f>Scoresheet!E28</f>
        <v>-12</v>
      </c>
      <c r="F28" s="13" t="str">
        <f>Scoresheet!F28</f>
        <v>Kevin  Murphy</v>
      </c>
      <c r="G28" s="13">
        <f>Scoresheet!G28</f>
        <v>-9</v>
      </c>
      <c r="H28" s="13" t="str">
        <f>Scoresheet!H28</f>
        <v>Ger O'Sullivan</v>
      </c>
      <c r="I28" s="13">
        <f>Scoresheet!I28</f>
        <v>-10</v>
      </c>
      <c r="J28" s="17">
        <f>Scoresheet!J28</f>
        <v>-10.3333333333333</v>
      </c>
      <c r="K28" s="19">
        <f>Scoresheet!M28</f>
        <v>71.33</v>
      </c>
      <c r="L28" s="19">
        <f>Scoresheet!P28</f>
        <v>0</v>
      </c>
      <c r="M28" s="19">
        <f t="shared" si="0"/>
        <v>71.33</v>
      </c>
      <c r="N28" s="19">
        <f>Scoresheet!S28</f>
        <v>71.33</v>
      </c>
    </row>
    <row r="29" spans="1:14" ht="13.5" customHeight="1" x14ac:dyDescent="0.25">
      <c r="A29" s="11">
        <f t="shared" si="1"/>
        <v>25</v>
      </c>
      <c r="B29" s="13" t="str">
        <f>Scoresheet!B29</f>
        <v>Ferbane</v>
      </c>
      <c r="C29" s="13" t="str">
        <f>Scoresheet!C29</f>
        <v>D</v>
      </c>
      <c r="D29" s="13" t="str">
        <f>Scoresheet!D29</f>
        <v>Thomas Murphy Snr.</v>
      </c>
      <c r="E29" s="13">
        <f>Scoresheet!E29</f>
        <v>-3</v>
      </c>
      <c r="F29" s="13" t="str">
        <f>Scoresheet!F29</f>
        <v>Kathleen O'Lone</v>
      </c>
      <c r="G29" s="13">
        <f>Scoresheet!G29</f>
        <v>-15</v>
      </c>
      <c r="H29" s="13" t="str">
        <f>Scoresheet!H29</f>
        <v>Sean Robinson</v>
      </c>
      <c r="I29" s="13">
        <f>Scoresheet!I29</f>
        <v>-4</v>
      </c>
      <c r="J29" s="17">
        <f>Scoresheet!J29</f>
        <v>-7.3333333333333304</v>
      </c>
      <c r="K29" s="19">
        <f>Scoresheet!M29</f>
        <v>70.33</v>
      </c>
      <c r="L29" s="19">
        <f>Scoresheet!P29</f>
        <v>0</v>
      </c>
      <c r="M29" s="19">
        <f t="shared" si="0"/>
        <v>70.33</v>
      </c>
      <c r="N29" s="19">
        <f>Scoresheet!S29</f>
        <v>70.33</v>
      </c>
    </row>
    <row r="30" spans="1:14" ht="13.5" customHeight="1" x14ac:dyDescent="0.25">
      <c r="A30" s="11">
        <f t="shared" si="1"/>
        <v>26</v>
      </c>
      <c r="B30" s="13" t="str">
        <f>Scoresheet!B30</f>
        <v>St. Bridget's</v>
      </c>
      <c r="C30" s="13" t="str">
        <f>Scoresheet!C30</f>
        <v>A</v>
      </c>
      <c r="D30" s="13" t="str">
        <f>Scoresheet!D30</f>
        <v>Martin Russell</v>
      </c>
      <c r="E30" s="13">
        <f>Scoresheet!E30</f>
        <v>-11</v>
      </c>
      <c r="F30" s="13" t="str">
        <f>Scoresheet!F30</f>
        <v>Mark Farrell</v>
      </c>
      <c r="G30" s="13">
        <f>Scoresheet!G30</f>
        <v>-11</v>
      </c>
      <c r="H30" s="13" t="str">
        <f>Scoresheet!H30</f>
        <v>David Coogan</v>
      </c>
      <c r="I30" s="13">
        <f>Scoresheet!I30</f>
        <v>-11</v>
      </c>
      <c r="J30" s="17">
        <f>Scoresheet!J30</f>
        <v>-11</v>
      </c>
      <c r="K30" s="19">
        <f>Scoresheet!M30</f>
        <v>67</v>
      </c>
      <c r="L30" s="19">
        <f>Scoresheet!P30</f>
        <v>0</v>
      </c>
      <c r="M30" s="19">
        <f t="shared" si="0"/>
        <v>67</v>
      </c>
      <c r="N30" s="19">
        <f>Scoresheet!S30</f>
        <v>67</v>
      </c>
    </row>
    <row r="31" spans="1:14" ht="13.5" customHeight="1" x14ac:dyDescent="0.25">
      <c r="A31" s="11">
        <f t="shared" si="1"/>
        <v>27</v>
      </c>
      <c r="B31" s="13" t="str">
        <f>Scoresheet!B31</f>
        <v>Cloghogue</v>
      </c>
      <c r="C31" s="13" t="str">
        <f>Scoresheet!C31</f>
        <v>A</v>
      </c>
      <c r="D31" s="13" t="str">
        <f>Scoresheet!D31</f>
        <v>Brian Grant</v>
      </c>
      <c r="E31" s="13">
        <f>Scoresheet!E31</f>
        <v>-8</v>
      </c>
      <c r="F31" s="13" t="str">
        <f>Scoresheet!F31</f>
        <v>Eddie Flynn</v>
      </c>
      <c r="G31" s="13">
        <f>Scoresheet!G31</f>
        <v>-5</v>
      </c>
      <c r="H31" s="13" t="str">
        <f>Scoresheet!H31</f>
        <v>Thomas McGivern</v>
      </c>
      <c r="I31" s="13">
        <f>Scoresheet!I31</f>
        <v>-12</v>
      </c>
      <c r="J31" s="17">
        <f>Scoresheet!J31</f>
        <v>-8.3333333333333304</v>
      </c>
      <c r="K31" s="19">
        <f>Scoresheet!M31</f>
        <v>76.33</v>
      </c>
      <c r="L31" s="19">
        <f>Scoresheet!P31</f>
        <v>0</v>
      </c>
      <c r="M31" s="19">
        <f t="shared" si="0"/>
        <v>76.33</v>
      </c>
      <c r="N31" s="19">
        <f>Scoresheet!S31</f>
        <v>76.33</v>
      </c>
    </row>
    <row r="32" spans="1:14" ht="13.5" customHeight="1" x14ac:dyDescent="0.25">
      <c r="A32" s="11">
        <f t="shared" si="1"/>
        <v>28</v>
      </c>
      <c r="B32" s="13" t="str">
        <f>Scoresheet!B32</f>
        <v>Parteen</v>
      </c>
      <c r="C32" s="13" t="str">
        <f>Scoresheet!C32</f>
        <v>A</v>
      </c>
      <c r="D32" s="13" t="str">
        <f>Scoresheet!D32</f>
        <v>Tony Cusack</v>
      </c>
      <c r="E32" s="13">
        <f>Scoresheet!E32</f>
        <v>-8</v>
      </c>
      <c r="F32" s="13" t="str">
        <f>Scoresheet!F32</f>
        <v>Frank Patterson</v>
      </c>
      <c r="G32" s="13">
        <f>Scoresheet!G32</f>
        <v>-7</v>
      </c>
      <c r="H32" s="13" t="str">
        <f>Scoresheet!H32</f>
        <v>Michael Walsh</v>
      </c>
      <c r="I32" s="13">
        <f>Scoresheet!I32</f>
        <v>-4</v>
      </c>
      <c r="J32" s="17">
        <f>Scoresheet!J32</f>
        <v>-6.3333333333333304</v>
      </c>
      <c r="K32" s="19">
        <f>Scoresheet!M32</f>
        <v>77.33</v>
      </c>
      <c r="L32" s="19">
        <f>Scoresheet!P32</f>
        <v>0</v>
      </c>
      <c r="M32" s="19">
        <f t="shared" si="0"/>
        <v>77.33</v>
      </c>
      <c r="N32" s="19">
        <f>Scoresheet!S32</f>
        <v>77.33</v>
      </c>
    </row>
    <row r="33" spans="1:14" ht="13.5" customHeight="1" x14ac:dyDescent="0.25">
      <c r="A33" s="11">
        <f t="shared" si="1"/>
        <v>29</v>
      </c>
      <c r="B33" s="13" t="str">
        <f>Scoresheet!B33</f>
        <v>Lakeside</v>
      </c>
      <c r="C33" s="13" t="str">
        <f>Scoresheet!C33</f>
        <v>B</v>
      </c>
      <c r="D33" s="13" t="str">
        <f>Scoresheet!D33</f>
        <v>Ronan Loughnane</v>
      </c>
      <c r="E33" s="13">
        <f>Scoresheet!E33</f>
        <v>-3</v>
      </c>
      <c r="F33" s="13" t="str">
        <f>Scoresheet!F33</f>
        <v>Cathal Leahy</v>
      </c>
      <c r="G33" s="13">
        <f>Scoresheet!G33</f>
        <v>-12</v>
      </c>
      <c r="H33" s="13" t="str">
        <f>Scoresheet!H33</f>
        <v>Michael Bourke</v>
      </c>
      <c r="I33" s="13">
        <f>Scoresheet!I33</f>
        <v>-9</v>
      </c>
      <c r="J33" s="17">
        <f>Scoresheet!J33</f>
        <v>-8</v>
      </c>
      <c r="K33" s="19">
        <f>Scoresheet!M33</f>
        <v>76</v>
      </c>
      <c r="L33" s="19">
        <f>Scoresheet!P33</f>
        <v>0</v>
      </c>
      <c r="M33" s="19">
        <f t="shared" si="0"/>
        <v>76</v>
      </c>
      <c r="N33" s="19">
        <f>Scoresheet!S33</f>
        <v>76</v>
      </c>
    </row>
    <row r="34" spans="1:14" ht="13.5" customHeight="1" x14ac:dyDescent="0.25">
      <c r="A34" s="11">
        <f t="shared" si="1"/>
        <v>30</v>
      </c>
      <c r="B34" s="13" t="str">
        <f>Scoresheet!B34</f>
        <v>Kilshannig</v>
      </c>
      <c r="C34" s="13" t="str">
        <f>Scoresheet!C34</f>
        <v>A</v>
      </c>
      <c r="D34" s="13" t="str">
        <f>Scoresheet!D34</f>
        <v>Finbarr Noonan</v>
      </c>
      <c r="E34" s="13">
        <f>Scoresheet!E34</f>
        <v>-11</v>
      </c>
      <c r="F34" s="13" t="str">
        <f>Scoresheet!F34</f>
        <v>James McGrath</v>
      </c>
      <c r="G34" s="13">
        <f>Scoresheet!G34</f>
        <v>-11</v>
      </c>
      <c r="H34" s="13" t="str">
        <f>Scoresheet!H34</f>
        <v>Timmy Murphy</v>
      </c>
      <c r="I34" s="13">
        <f>Scoresheet!I34</f>
        <v>-8</v>
      </c>
      <c r="J34" s="17">
        <f>Scoresheet!J34</f>
        <v>-10</v>
      </c>
      <c r="K34" s="19">
        <f>Scoresheet!M34</f>
        <v>71</v>
      </c>
      <c r="L34" s="19">
        <f>Scoresheet!P34</f>
        <v>0</v>
      </c>
      <c r="M34" s="19">
        <f t="shared" si="0"/>
        <v>71</v>
      </c>
      <c r="N34" s="19">
        <f>Scoresheet!S34</f>
        <v>71</v>
      </c>
    </row>
    <row r="35" spans="1:14" ht="13.5" customHeight="1" x14ac:dyDescent="0.25">
      <c r="A35" s="11">
        <f t="shared" si="1"/>
        <v>31</v>
      </c>
      <c r="B35" s="13" t="str">
        <f>Scoresheet!B35</f>
        <v>Woodlands</v>
      </c>
      <c r="C35" s="13" t="str">
        <f>Scoresheet!C35</f>
        <v>B</v>
      </c>
      <c r="D35" s="13" t="str">
        <f>Scoresheet!D35</f>
        <v>Noel McCormack</v>
      </c>
      <c r="E35" s="13">
        <f>Scoresheet!E35</f>
        <v>-10</v>
      </c>
      <c r="F35" s="13" t="str">
        <f>Scoresheet!F35</f>
        <v>Des Quinlin</v>
      </c>
      <c r="G35" s="13">
        <f>Scoresheet!G35</f>
        <v>-9</v>
      </c>
      <c r="H35" s="13" t="str">
        <f>Scoresheet!H35</f>
        <v>Eoin Quinlin</v>
      </c>
      <c r="I35" s="13">
        <f>Scoresheet!I35</f>
        <v>-12</v>
      </c>
      <c r="J35" s="17">
        <f>Scoresheet!J35</f>
        <v>-10.3333333333333</v>
      </c>
      <c r="K35" s="19">
        <f>Scoresheet!M35</f>
        <v>73.33</v>
      </c>
      <c r="L35" s="19">
        <f>Scoresheet!P35</f>
        <v>0</v>
      </c>
      <c r="M35" s="19">
        <f t="shared" si="0"/>
        <v>73.33</v>
      </c>
      <c r="N35" s="19">
        <f>Scoresheet!S35</f>
        <v>73.33</v>
      </c>
    </row>
    <row r="36" spans="1:14" ht="13.5" customHeight="1" x14ac:dyDescent="0.25">
      <c r="A36" s="11">
        <f t="shared" si="1"/>
        <v>32</v>
      </c>
      <c r="B36" s="13" t="str">
        <f>Scoresheet!B36</f>
        <v>Gaeil Colmcille</v>
      </c>
      <c r="C36" s="13" t="str">
        <f>Scoresheet!C36</f>
        <v>C</v>
      </c>
      <c r="D36" s="13" t="str">
        <f>Scoresheet!D36</f>
        <v>Martin Reilly</v>
      </c>
      <c r="E36" s="13">
        <f>Scoresheet!E36</f>
        <v>-6</v>
      </c>
      <c r="F36" s="13" t="str">
        <f>Scoresheet!F36</f>
        <v>Christy Smith</v>
      </c>
      <c r="G36" s="13">
        <f>Scoresheet!G36</f>
        <v>-10</v>
      </c>
      <c r="H36" s="13" t="str">
        <f>Scoresheet!H36</f>
        <v>John Mooney</v>
      </c>
      <c r="I36" s="13">
        <f>Scoresheet!I36</f>
        <v>-7</v>
      </c>
      <c r="J36" s="17">
        <f>Scoresheet!J36</f>
        <v>-7.6666666666666696</v>
      </c>
      <c r="K36" s="19">
        <f>Scoresheet!M36</f>
        <v>75.66</v>
      </c>
      <c r="L36" s="19">
        <f>Scoresheet!P36</f>
        <v>0</v>
      </c>
      <c r="M36" s="19">
        <f t="shared" si="0"/>
        <v>75.66</v>
      </c>
      <c r="N36" s="19">
        <f>Scoresheet!S36</f>
        <v>75.66</v>
      </c>
    </row>
    <row r="37" spans="1:14" ht="13.5" customHeight="1" x14ac:dyDescent="0.25">
      <c r="A37" s="11">
        <f t="shared" si="1"/>
        <v>33</v>
      </c>
      <c r="B37" s="13" t="str">
        <f>Scoresheet!B37</f>
        <v>Glenville</v>
      </c>
      <c r="C37" s="13" t="str">
        <f>Scoresheet!C37</f>
        <v>H</v>
      </c>
      <c r="D37" s="13" t="str">
        <f>Scoresheet!D37</f>
        <v>Colm Howlett</v>
      </c>
      <c r="E37" s="13">
        <f>Scoresheet!E37</f>
        <v>-3</v>
      </c>
      <c r="F37" s="13" t="str">
        <f>Scoresheet!F37</f>
        <v>Siobhan Dwyer</v>
      </c>
      <c r="G37" s="13">
        <f>Scoresheet!G37</f>
        <v>-16</v>
      </c>
      <c r="H37" s="13" t="str">
        <f>Scoresheet!H37</f>
        <v>John Costello</v>
      </c>
      <c r="I37" s="13">
        <f>Scoresheet!I37</f>
        <v>-4</v>
      </c>
      <c r="J37" s="17">
        <f>Scoresheet!J37</f>
        <v>-7.6666666666666696</v>
      </c>
      <c r="K37" s="19" t="str">
        <f>Scoresheet!M37</f>
        <v>NR</v>
      </c>
      <c r="L37" s="19" t="str">
        <f>Scoresheet!P37</f>
        <v>NR</v>
      </c>
      <c r="M37" s="19" t="e">
        <f t="shared" si="0"/>
        <v>#VALUE!</v>
      </c>
      <c r="N37" s="19" t="str">
        <f>Scoresheet!S37</f>
        <v>NR</v>
      </c>
    </row>
    <row r="38" spans="1:14" ht="13.5" customHeight="1" x14ac:dyDescent="0.25">
      <c r="A38" s="11">
        <f t="shared" si="1"/>
        <v>34</v>
      </c>
      <c r="B38" s="13" t="str">
        <f>Scoresheet!B38</f>
        <v>B.E.D.A</v>
      </c>
      <c r="C38" s="13" t="str">
        <f>Scoresheet!C38</f>
        <v>E</v>
      </c>
      <c r="D38" s="13" t="str">
        <f>Scoresheet!D38</f>
        <v>Margaret Collins</v>
      </c>
      <c r="E38" s="13">
        <f>Scoresheet!E38</f>
        <v>-17</v>
      </c>
      <c r="F38" s="13" t="str">
        <f>Scoresheet!F38</f>
        <v>James Nyhan</v>
      </c>
      <c r="G38" s="13">
        <f>Scoresheet!G38</f>
        <v>-14</v>
      </c>
      <c r="H38" s="13" t="str">
        <f>Scoresheet!H38</f>
        <v>Kevin O'Sullivan</v>
      </c>
      <c r="I38" s="13">
        <f>Scoresheet!I38</f>
        <v>-8</v>
      </c>
      <c r="J38" s="17">
        <f>Scoresheet!J38</f>
        <v>-13</v>
      </c>
      <c r="K38" s="19">
        <f>Scoresheet!M38</f>
        <v>72</v>
      </c>
      <c r="L38" s="19">
        <f>Scoresheet!P38</f>
        <v>0</v>
      </c>
      <c r="M38" s="19">
        <f t="shared" si="0"/>
        <v>72</v>
      </c>
      <c r="N38" s="19">
        <f>Scoresheet!S38</f>
        <v>72</v>
      </c>
    </row>
    <row r="39" spans="1:14" ht="13.5" customHeight="1" x14ac:dyDescent="0.25">
      <c r="A39" s="11">
        <f t="shared" si="1"/>
        <v>35</v>
      </c>
      <c r="B39" s="13" t="str">
        <f>Scoresheet!B39</f>
        <v>Gaeil Colmcille</v>
      </c>
      <c r="C39" s="13" t="str">
        <f>Scoresheet!C39</f>
        <v>A</v>
      </c>
      <c r="D39" s="13" t="str">
        <f>Scoresheet!D39</f>
        <v>Noel Farrell</v>
      </c>
      <c r="E39" s="13">
        <f>Scoresheet!E39</f>
        <v>-5</v>
      </c>
      <c r="F39" s="13" t="str">
        <f>Scoresheet!F39</f>
        <v>Liam Farrell</v>
      </c>
      <c r="G39" s="13">
        <f>Scoresheet!G39</f>
        <v>-12</v>
      </c>
      <c r="H39" s="13" t="str">
        <f>Scoresheet!H39</f>
        <v>Mary Farrell</v>
      </c>
      <c r="I39" s="13">
        <f>Scoresheet!I39</f>
        <v>-13</v>
      </c>
      <c r="J39" s="17">
        <f>Scoresheet!J39</f>
        <v>-10</v>
      </c>
      <c r="K39" s="19">
        <f>Scoresheet!M39</f>
        <v>69</v>
      </c>
      <c r="L39" s="19">
        <f>Scoresheet!P39</f>
        <v>0</v>
      </c>
      <c r="M39" s="19">
        <f t="shared" si="0"/>
        <v>69</v>
      </c>
      <c r="N39" s="19">
        <f>Scoresheet!S39</f>
        <v>69</v>
      </c>
    </row>
    <row r="40" spans="1:14" ht="13.5" customHeight="1" x14ac:dyDescent="0.25">
      <c r="A40" s="11">
        <f t="shared" si="1"/>
        <v>36</v>
      </c>
      <c r="B40" s="13" t="str">
        <f>Scoresheet!B40</f>
        <v>Lakeside</v>
      </c>
      <c r="C40" s="13" t="str">
        <f>Scoresheet!C40</f>
        <v>A</v>
      </c>
      <c r="D40" s="13" t="str">
        <f>Scoresheet!D40</f>
        <v>Paddy Murray</v>
      </c>
      <c r="E40" s="13">
        <f>Scoresheet!E40</f>
        <v>-11</v>
      </c>
      <c r="F40" s="13" t="str">
        <f>Scoresheet!F40</f>
        <v>Shane Russell</v>
      </c>
      <c r="G40" s="13">
        <f>Scoresheet!G40</f>
        <v>-11</v>
      </c>
      <c r="H40" s="13" t="str">
        <f>Scoresheet!H40</f>
        <v>Keith Morris</v>
      </c>
      <c r="I40" s="13">
        <f>Scoresheet!I40</f>
        <v>-8</v>
      </c>
      <c r="J40" s="17">
        <f>Scoresheet!J40</f>
        <v>-10</v>
      </c>
      <c r="K40" s="19">
        <f>Scoresheet!M40</f>
        <v>70</v>
      </c>
      <c r="L40" s="19">
        <f>Scoresheet!P40</f>
        <v>0</v>
      </c>
      <c r="M40" s="19">
        <f t="shared" si="0"/>
        <v>70</v>
      </c>
      <c r="N40" s="19">
        <f>Scoresheet!S40</f>
        <v>70</v>
      </c>
    </row>
    <row r="41" spans="1:14" ht="13.5" customHeight="1" x14ac:dyDescent="0.25">
      <c r="A41" s="11">
        <f t="shared" si="1"/>
        <v>37</v>
      </c>
      <c r="B41" s="27" t="str">
        <f>Scoresheet!B48</f>
        <v>Lucan</v>
      </c>
      <c r="C41" s="27" t="str">
        <f>Scoresheet!C48</f>
        <v>A</v>
      </c>
      <c r="D41" s="27" t="str">
        <f>Scoresheet!D48</f>
        <v>Sean Dillon</v>
      </c>
      <c r="E41" s="27">
        <f>Scoresheet!E48</f>
        <v>-8</v>
      </c>
      <c r="F41" s="27" t="str">
        <f>Scoresheet!F48</f>
        <v>Rita Dillon</v>
      </c>
      <c r="G41" s="27">
        <f>Scoresheet!G48</f>
        <v>-16</v>
      </c>
      <c r="H41" s="27" t="str">
        <f>Scoresheet!H48</f>
        <v>Paul Dillon</v>
      </c>
      <c r="I41" s="27">
        <f>Scoresheet!I48</f>
        <v>-10</v>
      </c>
      <c r="J41" s="28">
        <f>Scoresheet!J48</f>
        <v>-11.3333333333333</v>
      </c>
      <c r="K41" s="29">
        <f>Scoresheet!M48</f>
        <v>77.33</v>
      </c>
      <c r="L41" s="29">
        <f>Scoresheet!P48</f>
        <v>0</v>
      </c>
      <c r="M41" s="29">
        <f>Scoresheet!Q48</f>
        <v>77.33</v>
      </c>
      <c r="N41" s="29">
        <f>Scoresheet!S48</f>
        <v>77.33</v>
      </c>
    </row>
    <row r="42" spans="1:14" ht="13.5" customHeight="1" x14ac:dyDescent="0.25">
      <c r="A42" s="11">
        <f t="shared" si="1"/>
        <v>38</v>
      </c>
      <c r="B42" s="27" t="str">
        <f>Scoresheet!B49</f>
        <v>Riverdale</v>
      </c>
      <c r="C42" s="27" t="str">
        <f>Scoresheet!C49</f>
        <v>C</v>
      </c>
      <c r="D42" s="27" t="str">
        <f>Scoresheet!D49</f>
        <v>Hannah Ryan</v>
      </c>
      <c r="E42" s="27">
        <f>Scoresheet!E49</f>
        <v>-18</v>
      </c>
      <c r="F42" s="27" t="str">
        <f>Scoresheet!F49</f>
        <v>Con Clear (Snr)</v>
      </c>
      <c r="G42" s="27">
        <f>Scoresheet!G49</f>
        <v>-14</v>
      </c>
      <c r="H42" s="27" t="str">
        <f>Scoresheet!H49</f>
        <v>Patrick J Ryan</v>
      </c>
      <c r="I42" s="27">
        <f>Scoresheet!I49</f>
        <v>-8</v>
      </c>
      <c r="J42" s="28">
        <f>Scoresheet!J49</f>
        <v>-13.3333333333333</v>
      </c>
      <c r="K42" s="29">
        <f>Scoresheet!M49</f>
        <v>64.33</v>
      </c>
      <c r="L42" s="29">
        <f>Scoresheet!P49</f>
        <v>0</v>
      </c>
      <c r="M42" s="29">
        <f>Scoresheet!Q49</f>
        <v>64.33</v>
      </c>
      <c r="N42" s="29">
        <f>Scoresheet!S49</f>
        <v>64.33</v>
      </c>
    </row>
    <row r="43" spans="1:14" ht="13.5" customHeight="1" x14ac:dyDescent="0.25">
      <c r="A43" s="11">
        <f t="shared" si="1"/>
        <v>39</v>
      </c>
      <c r="B43" s="27" t="str">
        <f>Scoresheet!B50</f>
        <v>Tullamore</v>
      </c>
      <c r="C43" s="27" t="str">
        <f>Scoresheet!C50</f>
        <v>H</v>
      </c>
      <c r="D43" s="27" t="str">
        <f>Scoresheet!D50</f>
        <v>Darren O'Connell</v>
      </c>
      <c r="E43" s="27">
        <f>Scoresheet!E50</f>
        <v>-2</v>
      </c>
      <c r="F43" s="27" t="str">
        <f>Scoresheet!F50</f>
        <v>Michael O'Connell</v>
      </c>
      <c r="G43" s="27">
        <f>Scoresheet!G50</f>
        <v>-9</v>
      </c>
      <c r="H43" s="27" t="str">
        <f>Scoresheet!H50</f>
        <v>Lauren Pyke</v>
      </c>
      <c r="I43" s="27">
        <f>Scoresheet!I50</f>
        <v>-18</v>
      </c>
      <c r="J43" s="28">
        <f>Scoresheet!J50</f>
        <v>-9.6666666666666696</v>
      </c>
      <c r="K43" s="29">
        <f>Scoresheet!M50</f>
        <v>67.66</v>
      </c>
      <c r="L43" s="29">
        <f>Scoresheet!P50</f>
        <v>0</v>
      </c>
      <c r="M43" s="29">
        <f>Scoresheet!Q50</f>
        <v>67.66</v>
      </c>
      <c r="N43" s="29">
        <f>Scoresheet!S50</f>
        <v>67.66</v>
      </c>
    </row>
    <row r="44" spans="1:14" ht="13.5" customHeight="1" x14ac:dyDescent="0.25">
      <c r="A44" s="11">
        <f t="shared" si="1"/>
        <v>40</v>
      </c>
      <c r="B44" s="27" t="str">
        <f>Scoresheet!B51</f>
        <v>Rochfortbridge</v>
      </c>
      <c r="C44" s="27" t="str">
        <f>Scoresheet!C51</f>
        <v>A</v>
      </c>
      <c r="D44" s="27" t="str">
        <f>Scoresheet!D51</f>
        <v>James Gill</v>
      </c>
      <c r="E44" s="27">
        <f>Scoresheet!E51</f>
        <v>-7</v>
      </c>
      <c r="F44" s="27" t="str">
        <f>Scoresheet!F51</f>
        <v>Charlie McHugh</v>
      </c>
      <c r="G44" s="27">
        <f>Scoresheet!G51</f>
        <v>-8</v>
      </c>
      <c r="H44" s="27" t="str">
        <f>Scoresheet!H51</f>
        <v>Keith Lenehan</v>
      </c>
      <c r="I44" s="27">
        <f>Scoresheet!I51</f>
        <v>-8</v>
      </c>
      <c r="J44" s="28">
        <f>Scoresheet!J51</f>
        <v>-7.6666666666666696</v>
      </c>
      <c r="K44" s="29">
        <f>Scoresheet!M51</f>
        <v>72.66</v>
      </c>
      <c r="L44" s="29">
        <f>Scoresheet!P51</f>
        <v>0</v>
      </c>
      <c r="M44" s="29">
        <f>Scoresheet!Q51</f>
        <v>72.66</v>
      </c>
      <c r="N44" s="29">
        <f>Scoresheet!S51</f>
        <v>72.66</v>
      </c>
    </row>
    <row r="45" spans="1:14" ht="13.5" customHeight="1" x14ac:dyDescent="0.25">
      <c r="A45" s="11">
        <f t="shared" si="1"/>
        <v>41</v>
      </c>
      <c r="B45" s="27" t="str">
        <f>Scoresheet!B52</f>
        <v>Lakeside</v>
      </c>
      <c r="C45" s="27" t="str">
        <f>Scoresheet!C52</f>
        <v>F</v>
      </c>
      <c r="D45" s="27" t="str">
        <f>Scoresheet!D52</f>
        <v>John Kennedy</v>
      </c>
      <c r="E45" s="27">
        <f>Scoresheet!E52</f>
        <v>-8</v>
      </c>
      <c r="F45" s="27" t="str">
        <f>Scoresheet!F52</f>
        <v>Josie McCormack</v>
      </c>
      <c r="G45" s="27">
        <f>Scoresheet!G52</f>
        <v>-17</v>
      </c>
      <c r="H45" s="27" t="str">
        <f>Scoresheet!H52</f>
        <v>Alan Maher</v>
      </c>
      <c r="I45" s="27">
        <f>Scoresheet!I52</f>
        <v>-5</v>
      </c>
      <c r="J45" s="28">
        <f>Scoresheet!J52</f>
        <v>-10</v>
      </c>
      <c r="K45" s="29" t="str">
        <f>Scoresheet!M52</f>
        <v>NR</v>
      </c>
      <c r="L45" s="29">
        <f>Scoresheet!P52</f>
        <v>0</v>
      </c>
      <c r="M45" s="29" t="e">
        <f>Scoresheet!Q52</f>
        <v>#VALUE!</v>
      </c>
      <c r="N45" s="29" t="e">
        <f>Scoresheet!S52</f>
        <v>#VALUE!</v>
      </c>
    </row>
    <row r="46" spans="1:14" ht="13.5" customHeight="1" x14ac:dyDescent="0.25">
      <c r="A46" s="11">
        <f t="shared" si="1"/>
        <v>42</v>
      </c>
      <c r="B46" s="27" t="str">
        <f>Scoresheet!B53</f>
        <v>Tullamore</v>
      </c>
      <c r="C46" s="27" t="str">
        <f>Scoresheet!C53</f>
        <v>C</v>
      </c>
      <c r="D46" s="27" t="str">
        <f>Scoresheet!D53</f>
        <v>Gary Pyke</v>
      </c>
      <c r="E46" s="27">
        <f>Scoresheet!E53</f>
        <v>-10</v>
      </c>
      <c r="F46" s="27" t="str">
        <f>Scoresheet!F53</f>
        <v>Jamie Hogan</v>
      </c>
      <c r="G46" s="27">
        <f>Scoresheet!G53</f>
        <v>-6</v>
      </c>
      <c r="H46" s="27" t="str">
        <f>Scoresheet!H53</f>
        <v>Sean Galvin</v>
      </c>
      <c r="I46" s="27">
        <f>Scoresheet!I53</f>
        <v>-5</v>
      </c>
      <c r="J46" s="28">
        <f>Scoresheet!J53</f>
        <v>-7</v>
      </c>
      <c r="K46" s="29">
        <f>Scoresheet!M53</f>
        <v>71</v>
      </c>
      <c r="L46" s="29">
        <f>Scoresheet!P53</f>
        <v>0</v>
      </c>
      <c r="M46" s="29">
        <f>Scoresheet!Q53</f>
        <v>71</v>
      </c>
      <c r="N46" s="29">
        <f>Scoresheet!S53</f>
        <v>71</v>
      </c>
    </row>
    <row r="47" spans="1:14" ht="13.5" customHeight="1" x14ac:dyDescent="0.25">
      <c r="A47" s="11">
        <f t="shared" si="1"/>
        <v>43</v>
      </c>
      <c r="B47" s="27" t="str">
        <f>Scoresheet!B54</f>
        <v>Kilbeggan</v>
      </c>
      <c r="C47" s="27" t="str">
        <f>Scoresheet!C54</f>
        <v>B</v>
      </c>
      <c r="D47" s="27" t="str">
        <f>Scoresheet!D54</f>
        <v>Ronan Whelan</v>
      </c>
      <c r="E47" s="27">
        <f>Scoresheet!E54</f>
        <v>1</v>
      </c>
      <c r="F47" s="27" t="str">
        <f>Scoresheet!F54</f>
        <v>Darren Whelan</v>
      </c>
      <c r="G47" s="27">
        <f>Scoresheet!G54</f>
        <v>-8</v>
      </c>
      <c r="H47" s="27" t="str">
        <f>Scoresheet!H54</f>
        <v>John Whelan</v>
      </c>
      <c r="I47" s="27">
        <f>Scoresheet!I54</f>
        <v>-12</v>
      </c>
      <c r="J47" s="28">
        <f>Scoresheet!J54</f>
        <v>-6.3333333333333304</v>
      </c>
      <c r="K47" s="29">
        <f>Scoresheet!M54</f>
        <v>81.33</v>
      </c>
      <c r="L47" s="29">
        <f>Scoresheet!P54</f>
        <v>0</v>
      </c>
      <c r="M47" s="29">
        <f>Scoresheet!Q54</f>
        <v>81.33</v>
      </c>
      <c r="N47" s="29">
        <f>Scoresheet!S54</f>
        <v>81.33</v>
      </c>
    </row>
    <row r="48" spans="1:14" ht="13.5" customHeight="1" x14ac:dyDescent="0.25">
      <c r="A48" s="11">
        <f t="shared" si="1"/>
        <v>44</v>
      </c>
      <c r="B48" s="27" t="str">
        <f>Scoresheet!B55</f>
        <v>Ryston</v>
      </c>
      <c r="C48" s="27" t="str">
        <f>Scoresheet!C55</f>
        <v>H</v>
      </c>
      <c r="D48" s="27" t="str">
        <f>Scoresheet!D55</f>
        <v>Martin McGhee</v>
      </c>
      <c r="E48" s="27">
        <f>Scoresheet!E55</f>
        <v>-11</v>
      </c>
      <c r="F48" s="27" t="str">
        <f>Scoresheet!F55</f>
        <v>Frank Mannix</v>
      </c>
      <c r="G48" s="27">
        <f>Scoresheet!G55</f>
        <v>-12</v>
      </c>
      <c r="H48" s="27" t="str">
        <f>Scoresheet!H55</f>
        <v>Sean Kearney</v>
      </c>
      <c r="I48" s="27">
        <f>Scoresheet!I55</f>
        <v>-3</v>
      </c>
      <c r="J48" s="28">
        <f>Scoresheet!J55</f>
        <v>-8.6666666666666696</v>
      </c>
      <c r="K48" s="29">
        <f>Scoresheet!M55</f>
        <v>70.66</v>
      </c>
      <c r="L48" s="29">
        <f>Scoresheet!P55</f>
        <v>0</v>
      </c>
      <c r="M48" s="29">
        <f>Scoresheet!Q55</f>
        <v>70.66</v>
      </c>
      <c r="N48" s="29">
        <f>Scoresheet!S55</f>
        <v>70.66</v>
      </c>
    </row>
    <row r="49" spans="1:14" ht="13.5" customHeight="1" x14ac:dyDescent="0.25">
      <c r="A49" s="11">
        <f t="shared" si="1"/>
        <v>45</v>
      </c>
      <c r="B49" s="27" t="str">
        <f>Scoresheet!B56</f>
        <v>Gowran</v>
      </c>
      <c r="C49" s="27" t="str">
        <f>Scoresheet!C56</f>
        <v>E</v>
      </c>
      <c r="D49" s="27" t="str">
        <f>Scoresheet!D56</f>
        <v>Larry Gibbons</v>
      </c>
      <c r="E49" s="27">
        <f>Scoresheet!E56</f>
        <v>-13</v>
      </c>
      <c r="F49" s="27" t="str">
        <f>Scoresheet!F56</f>
        <v>Patsy Kirk</v>
      </c>
      <c r="G49" s="27">
        <f>Scoresheet!G56</f>
        <v>-17</v>
      </c>
      <c r="H49" s="27" t="str">
        <f>Scoresheet!H56</f>
        <v>George Madden</v>
      </c>
      <c r="I49" s="27">
        <f>Scoresheet!I56</f>
        <v>-9</v>
      </c>
      <c r="J49" s="28">
        <f>Scoresheet!J56</f>
        <v>-13</v>
      </c>
      <c r="K49" s="29">
        <f>Scoresheet!M56</f>
        <v>73</v>
      </c>
      <c r="L49" s="29">
        <f>Scoresheet!P56</f>
        <v>0</v>
      </c>
      <c r="M49" s="29">
        <f>Scoresheet!Q56</f>
        <v>73</v>
      </c>
      <c r="N49" s="29">
        <f>Scoresheet!S56</f>
        <v>73</v>
      </c>
    </row>
    <row r="50" spans="1:14" ht="13.5" customHeight="1" x14ac:dyDescent="0.25">
      <c r="A50" s="11">
        <f t="shared" si="1"/>
        <v>46</v>
      </c>
      <c r="B50" s="27" t="str">
        <f>Scoresheet!B57</f>
        <v>Ierne</v>
      </c>
      <c r="C50" s="27" t="str">
        <f>Scoresheet!C57</f>
        <v>A</v>
      </c>
      <c r="D50" s="27" t="str">
        <f>Scoresheet!D57</f>
        <v>Tony Buckley</v>
      </c>
      <c r="E50" s="27">
        <f>Scoresheet!E57</f>
        <v>-1</v>
      </c>
      <c r="F50" s="27" t="str">
        <f>Scoresheet!F57</f>
        <v>Colm Byrne</v>
      </c>
      <c r="G50" s="27">
        <f>Scoresheet!G57</f>
        <v>-8</v>
      </c>
      <c r="H50" s="27" t="str">
        <f>Scoresheet!H57</f>
        <v>Derek Donnelly</v>
      </c>
      <c r="I50" s="27">
        <f>Scoresheet!I57</f>
        <v>-9</v>
      </c>
      <c r="J50" s="28">
        <f>Scoresheet!J57</f>
        <v>-6</v>
      </c>
      <c r="K50" s="29">
        <f>Scoresheet!M57</f>
        <v>77</v>
      </c>
      <c r="L50" s="29">
        <f>Scoresheet!P57</f>
        <v>0</v>
      </c>
      <c r="M50" s="29">
        <f>Scoresheet!Q57</f>
        <v>77</v>
      </c>
      <c r="N50" s="29">
        <f>Scoresheet!S57</f>
        <v>77</v>
      </c>
    </row>
    <row r="51" spans="1:14" ht="13.5" customHeight="1" x14ac:dyDescent="0.25">
      <c r="A51" s="11">
        <f t="shared" si="1"/>
        <v>47</v>
      </c>
      <c r="B51" s="27" t="str">
        <f>Scoresheet!B58</f>
        <v>Kilbeggan</v>
      </c>
      <c r="C51" s="27" t="str">
        <f>Scoresheet!C58</f>
        <v>D</v>
      </c>
      <c r="D51" s="27" t="str">
        <f>Scoresheet!D58</f>
        <v>Kevin Carton</v>
      </c>
      <c r="E51" s="27">
        <f>Scoresheet!E58</f>
        <v>-12</v>
      </c>
      <c r="F51" s="27" t="str">
        <f>Scoresheet!F58</f>
        <v>Lynda Carton</v>
      </c>
      <c r="G51" s="27">
        <f>Scoresheet!G58</f>
        <v>-18</v>
      </c>
      <c r="H51" s="27" t="str">
        <f>Scoresheet!H58</f>
        <v>Dina Carton</v>
      </c>
      <c r="I51" s="27">
        <f>Scoresheet!I58</f>
        <v>-13</v>
      </c>
      <c r="J51" s="28">
        <f>Scoresheet!J58</f>
        <v>-14.3333333333333</v>
      </c>
      <c r="K51" s="29">
        <f>Scoresheet!M58</f>
        <v>77.33</v>
      </c>
      <c r="L51" s="29">
        <f>Scoresheet!P58</f>
        <v>0</v>
      </c>
      <c r="M51" s="29">
        <f>Scoresheet!Q58</f>
        <v>77.33</v>
      </c>
      <c r="N51" s="29">
        <f>Scoresheet!S58</f>
        <v>77.33</v>
      </c>
    </row>
    <row r="52" spans="1:14" ht="13.5" customHeight="1" x14ac:dyDescent="0.25">
      <c r="A52" s="11">
        <f t="shared" si="1"/>
        <v>48</v>
      </c>
      <c r="B52" s="27" t="str">
        <f>Scoresheet!B59</f>
        <v>Woodlands</v>
      </c>
      <c r="C52" s="27" t="str">
        <f>Scoresheet!C59</f>
        <v>C</v>
      </c>
      <c r="D52" s="27" t="str">
        <f>Scoresheet!D59</f>
        <v>William  Percival</v>
      </c>
      <c r="E52" s="27">
        <f>Scoresheet!E59</f>
        <v>-12</v>
      </c>
      <c r="F52" s="27" t="str">
        <f>Scoresheet!F59</f>
        <v>Tom McNamee</v>
      </c>
      <c r="G52" s="27">
        <f>Scoresheet!G59</f>
        <v>-12</v>
      </c>
      <c r="H52" s="27" t="str">
        <f>Scoresheet!H59</f>
        <v>Marian McCormack</v>
      </c>
      <c r="I52" s="27">
        <f>Scoresheet!I59</f>
        <v>-16</v>
      </c>
      <c r="J52" s="28">
        <f>Scoresheet!J59</f>
        <v>-13.3333333333333</v>
      </c>
      <c r="K52" s="29">
        <f>Scoresheet!M59</f>
        <v>67.33</v>
      </c>
      <c r="L52" s="29">
        <f>Scoresheet!P59</f>
        <v>0</v>
      </c>
      <c r="M52" s="29">
        <f>Scoresheet!Q59</f>
        <v>67.33</v>
      </c>
      <c r="N52" s="29">
        <f>Scoresheet!S59</f>
        <v>67.33</v>
      </c>
    </row>
    <row r="53" spans="1:14" ht="13.5" customHeight="1" x14ac:dyDescent="0.25">
      <c r="A53" s="11">
        <f t="shared" si="1"/>
        <v>49</v>
      </c>
      <c r="B53" s="27" t="str">
        <f>Scoresheet!B60</f>
        <v>Cunnigar</v>
      </c>
      <c r="C53" s="27" t="str">
        <f>Scoresheet!C60</f>
        <v>B</v>
      </c>
      <c r="D53" s="27" t="str">
        <f>Scoresheet!D60</f>
        <v>Chris Wall</v>
      </c>
      <c r="E53" s="27">
        <f>Scoresheet!E60</f>
        <v>-10</v>
      </c>
      <c r="F53" s="27" t="str">
        <f>Scoresheet!F60</f>
        <v>Terence Moroney</v>
      </c>
      <c r="G53" s="27">
        <f>Scoresheet!G60</f>
        <v>-8</v>
      </c>
      <c r="H53" s="27" t="str">
        <f>Scoresheet!H60</f>
        <v>Daniel Keohan</v>
      </c>
      <c r="I53" s="27">
        <f>Scoresheet!I60</f>
        <v>-10</v>
      </c>
      <c r="J53" s="28">
        <f>Scoresheet!J60</f>
        <v>-9.3333333333333304</v>
      </c>
      <c r="K53" s="29">
        <f>Scoresheet!M60</f>
        <v>69.33</v>
      </c>
      <c r="L53" s="29">
        <f>Scoresheet!P60</f>
        <v>0</v>
      </c>
      <c r="M53" s="29">
        <f>Scoresheet!Q60</f>
        <v>69.33</v>
      </c>
      <c r="N53" s="29">
        <f>Scoresheet!S60</f>
        <v>69.33</v>
      </c>
    </row>
    <row r="54" spans="1:14" ht="13.5" customHeight="1" x14ac:dyDescent="0.25">
      <c r="A54" s="11">
        <f t="shared" si="1"/>
        <v>50</v>
      </c>
      <c r="B54" s="27" t="str">
        <f>Scoresheet!B61</f>
        <v>Rochfortbridge</v>
      </c>
      <c r="C54" s="27" t="str">
        <f>Scoresheet!C61</f>
        <v>B</v>
      </c>
      <c r="D54" s="27" t="str">
        <f>Scoresheet!D61</f>
        <v>Michael Malone</v>
      </c>
      <c r="E54" s="27">
        <f>Scoresheet!E61</f>
        <v>-6</v>
      </c>
      <c r="F54" s="27" t="str">
        <f>Scoresheet!F61</f>
        <v>Kevin Malone</v>
      </c>
      <c r="G54" s="27">
        <f>Scoresheet!G61</f>
        <v>-11</v>
      </c>
      <c r="H54" s="27" t="str">
        <f>Scoresheet!H61</f>
        <v>Robert Kenny</v>
      </c>
      <c r="I54" s="27">
        <f>Scoresheet!I61</f>
        <v>-12</v>
      </c>
      <c r="J54" s="28">
        <f>Scoresheet!J61</f>
        <v>-9.6666666666666696</v>
      </c>
      <c r="K54" s="29">
        <f>Scoresheet!M61</f>
        <v>75.66</v>
      </c>
      <c r="L54" s="29">
        <f>Scoresheet!P61</f>
        <v>0</v>
      </c>
      <c r="M54" s="29">
        <f>Scoresheet!Q61</f>
        <v>75.66</v>
      </c>
      <c r="N54" s="29">
        <f>Scoresheet!S61</f>
        <v>75.66</v>
      </c>
    </row>
    <row r="55" spans="1:14" ht="13.5" customHeight="1" x14ac:dyDescent="0.25">
      <c r="A55" s="11">
        <f t="shared" si="1"/>
        <v>51</v>
      </c>
      <c r="B55" s="27" t="str">
        <f>Scoresheet!B62</f>
        <v>Ferbane</v>
      </c>
      <c r="C55" s="27" t="str">
        <f>Scoresheet!C62</f>
        <v>A</v>
      </c>
      <c r="D55" s="27" t="str">
        <f>Scoresheet!D62</f>
        <v>Liam Bastic</v>
      </c>
      <c r="E55" s="27">
        <f>Scoresheet!E62</f>
        <v>-9</v>
      </c>
      <c r="F55" s="27" t="str">
        <f>Scoresheet!F62</f>
        <v>Sean Buckley</v>
      </c>
      <c r="G55" s="27">
        <f>Scoresheet!G62</f>
        <v>-12</v>
      </c>
      <c r="H55" s="27" t="str">
        <f>Scoresheet!H62</f>
        <v>Michael Kenny</v>
      </c>
      <c r="I55" s="27">
        <f>Scoresheet!I62</f>
        <v>-9</v>
      </c>
      <c r="J55" s="28">
        <f>Scoresheet!J62</f>
        <v>-10</v>
      </c>
      <c r="K55" s="29">
        <f>Scoresheet!M62</f>
        <v>73</v>
      </c>
      <c r="L55" s="29">
        <f>Scoresheet!P62</f>
        <v>0</v>
      </c>
      <c r="M55" s="29">
        <f>Scoresheet!Q62</f>
        <v>73</v>
      </c>
      <c r="N55" s="29">
        <f>Scoresheet!S62</f>
        <v>73</v>
      </c>
    </row>
    <row r="56" spans="1:14" ht="13.5" customHeight="1" x14ac:dyDescent="0.25">
      <c r="A56" s="11">
        <f t="shared" si="1"/>
        <v>52</v>
      </c>
      <c r="B56" s="27" t="str">
        <f>Scoresheet!B63</f>
        <v>Tipperary Hills</v>
      </c>
      <c r="C56" s="27" t="str">
        <f>Scoresheet!C63</f>
        <v>A</v>
      </c>
      <c r="D56" s="27" t="str">
        <f>Scoresheet!D63</f>
        <v>Eddie Touhy</v>
      </c>
      <c r="E56" s="27">
        <f>Scoresheet!E63</f>
        <v>-11</v>
      </c>
      <c r="F56" s="27" t="str">
        <f>Scoresheet!F63</f>
        <v>Jacinta Nugent</v>
      </c>
      <c r="G56" s="27">
        <f>Scoresheet!G63</f>
        <v>-16</v>
      </c>
      <c r="H56" s="27" t="str">
        <f>Scoresheet!H63</f>
        <v>Anthony Culhane</v>
      </c>
      <c r="I56" s="27">
        <f>Scoresheet!I63</f>
        <v>0</v>
      </c>
      <c r="J56" s="28">
        <f>Scoresheet!J63</f>
        <v>-9</v>
      </c>
      <c r="K56" s="29">
        <f>Scoresheet!M63</f>
        <v>70</v>
      </c>
      <c r="L56" s="29">
        <f>Scoresheet!P63</f>
        <v>0</v>
      </c>
      <c r="M56" s="29">
        <f>Scoresheet!Q63</f>
        <v>70</v>
      </c>
      <c r="N56" s="29">
        <f>Scoresheet!S63</f>
        <v>70</v>
      </c>
    </row>
    <row r="57" spans="1:14" ht="13.5" customHeight="1" x14ac:dyDescent="0.25">
      <c r="A57" s="11">
        <f t="shared" si="1"/>
        <v>53</v>
      </c>
      <c r="B57" s="27" t="str">
        <f>Scoresheet!B64</f>
        <v>Rochfortbridge</v>
      </c>
      <c r="C57" s="27" t="str">
        <f>Scoresheet!C64</f>
        <v>C</v>
      </c>
      <c r="D57" s="27" t="str">
        <f>Scoresheet!D64</f>
        <v>Jonathan Daly</v>
      </c>
      <c r="E57" s="27">
        <f>Scoresheet!E64</f>
        <v>-10</v>
      </c>
      <c r="F57" s="27" t="str">
        <f>Scoresheet!F64</f>
        <v>Thomas Arthur</v>
      </c>
      <c r="G57" s="27">
        <f>Scoresheet!G64</f>
        <v>-3</v>
      </c>
      <c r="H57" s="27" t="str">
        <f>Scoresheet!H64</f>
        <v>Justice Nxumalo</v>
      </c>
      <c r="I57" s="27">
        <f>Scoresheet!I64</f>
        <v>-10</v>
      </c>
      <c r="J57" s="28">
        <f>Scoresheet!J64</f>
        <v>-7.6666666666666696</v>
      </c>
      <c r="K57" s="29">
        <f>Scoresheet!M64</f>
        <v>71.66</v>
      </c>
      <c r="L57" s="29">
        <f>Scoresheet!P64</f>
        <v>0</v>
      </c>
      <c r="M57" s="29">
        <f>Scoresheet!Q64</f>
        <v>71.66</v>
      </c>
      <c r="N57" s="29">
        <f>Scoresheet!S64</f>
        <v>71.66</v>
      </c>
    </row>
    <row r="58" spans="1:14" ht="13.5" customHeight="1" x14ac:dyDescent="0.25">
      <c r="A58" s="11">
        <f t="shared" si="1"/>
        <v>54</v>
      </c>
      <c r="B58" s="27" t="str">
        <f>Scoresheet!B65</f>
        <v>Douglas</v>
      </c>
      <c r="C58" s="27" t="str">
        <f>Scoresheet!C65</f>
        <v>B</v>
      </c>
      <c r="D58" s="27" t="str">
        <f>Scoresheet!D65</f>
        <v>Mark Crean</v>
      </c>
      <c r="E58" s="27">
        <f>Scoresheet!E65</f>
        <v>-9</v>
      </c>
      <c r="F58" s="27" t="str">
        <f>Scoresheet!F65</f>
        <v>Colin O'Sullivan</v>
      </c>
      <c r="G58" s="27">
        <f>Scoresheet!G65</f>
        <v>-9</v>
      </c>
      <c r="H58" s="27" t="str">
        <f>Scoresheet!H65</f>
        <v>Denis O'Sullivan</v>
      </c>
      <c r="I58" s="27">
        <f>Scoresheet!I65</f>
        <v>-2</v>
      </c>
      <c r="J58" s="28">
        <f>Scoresheet!J65</f>
        <v>-6.6666666666666696</v>
      </c>
      <c r="K58" s="29">
        <f>Scoresheet!M65</f>
        <v>81.66</v>
      </c>
      <c r="L58" s="29">
        <f>Scoresheet!P65</f>
        <v>0</v>
      </c>
      <c r="M58" s="29">
        <f>Scoresheet!Q65</f>
        <v>81.66</v>
      </c>
      <c r="N58" s="29">
        <f>Scoresheet!S65</f>
        <v>81.66</v>
      </c>
    </row>
    <row r="59" spans="1:14" ht="13.5" customHeight="1" x14ac:dyDescent="0.25">
      <c r="A59" s="11">
        <f t="shared" si="1"/>
        <v>55</v>
      </c>
      <c r="B59" s="27" t="str">
        <f>Scoresheet!B66</f>
        <v>Bellewstown</v>
      </c>
      <c r="C59" s="27" t="str">
        <f>Scoresheet!C66</f>
        <v>B</v>
      </c>
      <c r="D59" s="27" t="str">
        <f>Scoresheet!D66</f>
        <v>Elaine Stack</v>
      </c>
      <c r="E59" s="27">
        <f>Scoresheet!E66</f>
        <v>-18</v>
      </c>
      <c r="F59" s="27" t="str">
        <f>Scoresheet!F66</f>
        <v>Sean Brennan</v>
      </c>
      <c r="G59" s="27">
        <f>Scoresheet!G66</f>
        <v>-6</v>
      </c>
      <c r="H59" s="27" t="str">
        <f>Scoresheet!H66</f>
        <v>Peter Collins</v>
      </c>
      <c r="I59" s="27">
        <f>Scoresheet!I66</f>
        <v>-5</v>
      </c>
      <c r="J59" s="28">
        <f>Scoresheet!J66</f>
        <v>-9.6666666666666696</v>
      </c>
      <c r="K59" s="29">
        <f>Scoresheet!M66</f>
        <v>75.66</v>
      </c>
      <c r="L59" s="29">
        <f>Scoresheet!P66</f>
        <v>0</v>
      </c>
      <c r="M59" s="29">
        <f>Scoresheet!Q66</f>
        <v>75.66</v>
      </c>
      <c r="N59" s="29">
        <f>Scoresheet!S66</f>
        <v>75.66</v>
      </c>
    </row>
    <row r="60" spans="1:14" ht="13.5" customHeight="1" x14ac:dyDescent="0.25">
      <c r="A60" s="11">
        <f t="shared" si="1"/>
        <v>56</v>
      </c>
      <c r="B60" s="27" t="str">
        <f>Scoresheet!B67</f>
        <v>Glenville</v>
      </c>
      <c r="C60" s="27" t="str">
        <f>Scoresheet!C67</f>
        <v>K</v>
      </c>
      <c r="D60" s="27" t="str">
        <f>Scoresheet!D67</f>
        <v>Jimmy Keedy</v>
      </c>
      <c r="E60" s="27">
        <f>Scoresheet!E67</f>
        <v>-7</v>
      </c>
      <c r="F60" s="27" t="str">
        <f>Scoresheet!F67</f>
        <v>Noel Butler</v>
      </c>
      <c r="G60" s="27">
        <f>Scoresheet!G67</f>
        <v>-8</v>
      </c>
      <c r="H60" s="27" t="str">
        <f>Scoresheet!H67</f>
        <v>Patrick Ryan</v>
      </c>
      <c r="I60" s="27">
        <f>Scoresheet!I67</f>
        <v>-7</v>
      </c>
      <c r="J60" s="28">
        <f>Scoresheet!J67</f>
        <v>-8.3333333333333304</v>
      </c>
      <c r="K60" s="29">
        <f>Scoresheet!M67</f>
        <v>80</v>
      </c>
      <c r="L60" s="29">
        <f>Scoresheet!P67</f>
        <v>0</v>
      </c>
      <c r="M60" s="29">
        <f>Scoresheet!Q67</f>
        <v>80</v>
      </c>
      <c r="N60" s="29">
        <f>Scoresheet!S67</f>
        <v>80</v>
      </c>
    </row>
    <row r="61" spans="1:14" ht="13.5" customHeight="1" x14ac:dyDescent="0.25">
      <c r="A61" s="11">
        <f t="shared" si="1"/>
        <v>57</v>
      </c>
      <c r="B61" s="27" t="str">
        <f>Scoresheet!B68</f>
        <v>Tullamore</v>
      </c>
      <c r="C61" s="27" t="str">
        <f>Scoresheet!C68</f>
        <v>B</v>
      </c>
      <c r="D61" s="27" t="str">
        <f>Scoresheet!D68</f>
        <v>Dylan Melia</v>
      </c>
      <c r="E61" s="27">
        <f>Scoresheet!E68</f>
        <v>-10</v>
      </c>
      <c r="F61" s="27" t="str">
        <f>Scoresheet!F68</f>
        <v>Joseph Pyke</v>
      </c>
      <c r="G61" s="27">
        <f>Scoresheet!G68</f>
        <v>-5</v>
      </c>
      <c r="H61" s="27" t="str">
        <f>Scoresheet!H68</f>
        <v>Ronnie O'Shea</v>
      </c>
      <c r="I61" s="27">
        <f>Scoresheet!I68</f>
        <v>-7</v>
      </c>
      <c r="J61" s="28">
        <f>Scoresheet!J68</f>
        <v>-7.3333333333333304</v>
      </c>
      <c r="K61" s="29">
        <f>Scoresheet!M68</f>
        <v>70.319999999999993</v>
      </c>
      <c r="L61" s="29">
        <f>Scoresheet!P68</f>
        <v>0</v>
      </c>
      <c r="M61" s="29">
        <f>Scoresheet!Q68</f>
        <v>70.319999999999993</v>
      </c>
      <c r="N61" s="29">
        <f>Scoresheet!S68</f>
        <v>70.319999999999993</v>
      </c>
    </row>
    <row r="62" spans="1:14" ht="13.5" customHeight="1" x14ac:dyDescent="0.25">
      <c r="A62" s="11">
        <f t="shared" si="1"/>
        <v>58</v>
      </c>
      <c r="B62" s="27" t="str">
        <f>Scoresheet!B69</f>
        <v>Erry</v>
      </c>
      <c r="C62" s="27" t="str">
        <f>Scoresheet!C69</f>
        <v>G</v>
      </c>
      <c r="D62" s="27" t="str">
        <f>Scoresheet!D69</f>
        <v>Ian Fitzpatrick</v>
      </c>
      <c r="E62" s="27">
        <f>Scoresheet!E69</f>
        <v>-12</v>
      </c>
      <c r="F62" s="27" t="str">
        <f>Scoresheet!F69</f>
        <v>John Scully</v>
      </c>
      <c r="G62" s="27">
        <f>Scoresheet!G69</f>
        <v>-4</v>
      </c>
      <c r="H62" s="27" t="str">
        <f>Scoresheet!H69</f>
        <v>Linda Flanagan</v>
      </c>
      <c r="I62" s="27">
        <f>Scoresheet!I69</f>
        <v>-6</v>
      </c>
      <c r="J62" s="28">
        <f>Scoresheet!J69</f>
        <v>-7.3333333333333304</v>
      </c>
      <c r="K62" s="29">
        <f>Scoresheet!M69</f>
        <v>74.319999999999993</v>
      </c>
      <c r="L62" s="29">
        <f>Scoresheet!P69</f>
        <v>0</v>
      </c>
      <c r="M62" s="29">
        <f>Scoresheet!Q69</f>
        <v>74.319999999999993</v>
      </c>
      <c r="N62" s="29">
        <f>Scoresheet!S69</f>
        <v>74.319999999999993</v>
      </c>
    </row>
    <row r="63" spans="1:14" ht="13.5" customHeight="1" x14ac:dyDescent="0.25">
      <c r="A63" s="11">
        <f t="shared" si="1"/>
        <v>59</v>
      </c>
      <c r="B63" s="27" t="str">
        <f>Scoresheet!B70</f>
        <v>Bellewstown</v>
      </c>
      <c r="C63" s="27" t="str">
        <f>Scoresheet!C70</f>
        <v>C</v>
      </c>
      <c r="D63" s="27" t="str">
        <f>Scoresheet!D70</f>
        <v>Mary Flood</v>
      </c>
      <c r="E63" s="27">
        <f>Scoresheet!E70</f>
        <v>-8</v>
      </c>
      <c r="F63" s="27" t="str">
        <f>Scoresheet!F70</f>
        <v>Martin Flood</v>
      </c>
      <c r="G63" s="27">
        <f>Scoresheet!G70</f>
        <v>-5</v>
      </c>
      <c r="H63" s="27" t="str">
        <f>Scoresheet!H70</f>
        <v>Brian Duff</v>
      </c>
      <c r="I63" s="27">
        <f>Scoresheet!I70</f>
        <v>-4</v>
      </c>
      <c r="J63" s="28">
        <f>Scoresheet!J70</f>
        <v>-5.6666666666666696</v>
      </c>
      <c r="K63" s="29">
        <f>Scoresheet!M70</f>
        <v>86.99</v>
      </c>
      <c r="L63" s="29">
        <f>Scoresheet!P70</f>
        <v>0</v>
      </c>
      <c r="M63" s="29">
        <f>Scoresheet!Q70</f>
        <v>86.99</v>
      </c>
      <c r="N63" s="29">
        <f>Scoresheet!S70</f>
        <v>86.99</v>
      </c>
    </row>
    <row r="64" spans="1:14" ht="13.5" customHeight="1" x14ac:dyDescent="0.25">
      <c r="A64" s="11">
        <f t="shared" si="1"/>
        <v>60</v>
      </c>
      <c r="B64" s="27" t="str">
        <f>Scoresheet!B71</f>
        <v>Erry</v>
      </c>
      <c r="C64" s="27" t="str">
        <f>Scoresheet!C71</f>
        <v>A</v>
      </c>
      <c r="D64" s="27" t="str">
        <f>Scoresheet!D71</f>
        <v>Mathew King</v>
      </c>
      <c r="E64" s="27">
        <f>Scoresheet!E71</f>
        <v>-8</v>
      </c>
      <c r="F64" s="27" t="str">
        <f>Scoresheet!F71</f>
        <v>Joe (Snr) McGrath</v>
      </c>
      <c r="G64" s="27">
        <f>Scoresheet!G71</f>
        <v>-4</v>
      </c>
      <c r="H64" s="27" t="str">
        <f>Scoresheet!H71</f>
        <v>Joseph (Jnr) McGrath</v>
      </c>
      <c r="I64" s="27">
        <f>Scoresheet!I71</f>
        <v>0</v>
      </c>
      <c r="J64" s="28">
        <f>Scoresheet!J71</f>
        <v>-4</v>
      </c>
      <c r="K64" s="29">
        <f>Scoresheet!M71</f>
        <v>76</v>
      </c>
      <c r="L64" s="29">
        <f>Scoresheet!P71</f>
        <v>0</v>
      </c>
      <c r="M64" s="29">
        <f>Scoresheet!Q71</f>
        <v>76</v>
      </c>
      <c r="N64" s="29">
        <f>Scoresheet!S71</f>
        <v>76</v>
      </c>
    </row>
    <row r="65" spans="1:14" ht="13.5" customHeight="1" x14ac:dyDescent="0.25">
      <c r="A65" s="11">
        <f t="shared" si="1"/>
        <v>61</v>
      </c>
      <c r="B65" s="27" t="str">
        <f>Scoresheet!B72</f>
        <v>Woodlands</v>
      </c>
      <c r="C65" s="27" t="str">
        <f>Scoresheet!C72</f>
        <v>E</v>
      </c>
      <c r="D65" s="27" t="str">
        <f>Scoresheet!D72</f>
        <v>Aaron Tobin</v>
      </c>
      <c r="E65" s="27">
        <f>Scoresheet!E72</f>
        <v>-11</v>
      </c>
      <c r="F65" s="27" t="str">
        <f>Scoresheet!F72</f>
        <v>Teresa Sullivan</v>
      </c>
      <c r="G65" s="27">
        <f>Scoresheet!G72</f>
        <v>-14</v>
      </c>
      <c r="H65" s="27" t="str">
        <f>Scoresheet!H72</f>
        <v>Geraldine Quinlan</v>
      </c>
      <c r="I65" s="27">
        <f>Scoresheet!I72</f>
        <v>-18</v>
      </c>
      <c r="J65" s="28">
        <f>Scoresheet!J72</f>
        <v>14.33</v>
      </c>
      <c r="K65" s="29">
        <f>Scoresheet!M72</f>
        <v>76.989999999999995</v>
      </c>
      <c r="L65" s="29">
        <f>Scoresheet!P72</f>
        <v>0</v>
      </c>
      <c r="M65" s="29">
        <f>Scoresheet!Q72</f>
        <v>76.989999999999995</v>
      </c>
      <c r="N65" s="29">
        <f>Scoresheet!S72</f>
        <v>76.989999999999995</v>
      </c>
    </row>
    <row r="66" spans="1:14" ht="13.5" customHeight="1" x14ac:dyDescent="0.25">
      <c r="A66" s="11">
        <f t="shared" si="1"/>
        <v>62</v>
      </c>
      <c r="B66" s="27" t="str">
        <f>Scoresheet!B73</f>
        <v>Erry</v>
      </c>
      <c r="C66" s="27" t="str">
        <f>Scoresheet!C73</f>
        <v>D</v>
      </c>
      <c r="D66" s="27" t="str">
        <f>Scoresheet!D73</f>
        <v>Sean Buckley</v>
      </c>
      <c r="E66" s="27">
        <f>Scoresheet!E73</f>
        <v>-2</v>
      </c>
      <c r="F66" s="27" t="str">
        <f>Scoresheet!F73</f>
        <v>Patrick Flemming</v>
      </c>
      <c r="G66" s="27">
        <f>Scoresheet!G73</f>
        <v>-9</v>
      </c>
      <c r="H66" s="27" t="str">
        <f>Scoresheet!H73</f>
        <v>Leonard O'Meara</v>
      </c>
      <c r="I66" s="27">
        <f>Scoresheet!I73</f>
        <v>-12</v>
      </c>
      <c r="J66" s="28">
        <f>Scoresheet!J73</f>
        <v>-7.6666666666666696</v>
      </c>
      <c r="K66" s="29">
        <f>Scoresheet!M73</f>
        <v>76.66</v>
      </c>
      <c r="L66" s="29">
        <f>Scoresheet!P73</f>
        <v>0</v>
      </c>
      <c r="M66" s="29">
        <f>Scoresheet!Q73</f>
        <v>76.66</v>
      </c>
      <c r="N66" s="29">
        <f>Scoresheet!S73</f>
        <v>76.66</v>
      </c>
    </row>
    <row r="67" spans="1:14" ht="13.5" customHeight="1" x14ac:dyDescent="0.25">
      <c r="A67" s="11">
        <f t="shared" si="1"/>
        <v>63</v>
      </c>
      <c r="B67" s="27" t="str">
        <f>Scoresheet!B74</f>
        <v>Woodlands</v>
      </c>
      <c r="C67" s="27" t="str">
        <f>Scoresheet!C74</f>
        <v>A</v>
      </c>
      <c r="D67" s="27" t="str">
        <f>Scoresheet!D74</f>
        <v>James Farrell</v>
      </c>
      <c r="E67" s="27">
        <f>Scoresheet!E74</f>
        <v>-8</v>
      </c>
      <c r="F67" s="27" t="str">
        <f>Scoresheet!F74</f>
        <v>Ollie Farrell</v>
      </c>
      <c r="G67" s="27">
        <f>Scoresheet!G74</f>
        <v>-12</v>
      </c>
      <c r="H67" s="27" t="str">
        <f>Scoresheet!H74</f>
        <v>Bernardine Farrell</v>
      </c>
      <c r="I67" s="27">
        <f>Scoresheet!I74</f>
        <v>-15</v>
      </c>
      <c r="J67" s="28">
        <f>Scoresheet!J74</f>
        <v>-11.6666666666667</v>
      </c>
      <c r="K67" s="29">
        <f>Scoresheet!M74</f>
        <v>79.989999999999995</v>
      </c>
      <c r="L67" s="29">
        <f>Scoresheet!P74</f>
        <v>0</v>
      </c>
      <c r="M67" s="29">
        <f>Scoresheet!Q74</f>
        <v>79.989999999999995</v>
      </c>
      <c r="N67" s="29">
        <f>Scoresheet!S74</f>
        <v>79.989999999999995</v>
      </c>
    </row>
    <row r="68" spans="1:14" ht="13.5" customHeight="1" x14ac:dyDescent="0.25">
      <c r="A68" s="11">
        <f t="shared" si="1"/>
        <v>64</v>
      </c>
      <c r="B68" s="27" t="str">
        <f>Scoresheet!B75</f>
        <v>Glenville</v>
      </c>
      <c r="C68" s="27" t="str">
        <f>Scoresheet!C75</f>
        <v>A</v>
      </c>
      <c r="D68" s="27" t="str">
        <f>Scoresheet!D75</f>
        <v>Keith Phelan</v>
      </c>
      <c r="E68" s="27">
        <f>Scoresheet!E75</f>
        <v>-7</v>
      </c>
      <c r="F68" s="27" t="str">
        <f>Scoresheet!F75</f>
        <v>Gary Phelan</v>
      </c>
      <c r="G68" s="27">
        <f>Scoresheet!G75</f>
        <v>-4</v>
      </c>
      <c r="H68" s="27" t="str">
        <f>Scoresheet!H75</f>
        <v>Christopher Byrne</v>
      </c>
      <c r="I68" s="27">
        <f>Scoresheet!I75</f>
        <v>-11</v>
      </c>
      <c r="J68" s="28">
        <f>Scoresheet!J75</f>
        <v>-7.3333333333333304</v>
      </c>
      <c r="K68" s="29">
        <f>Scoresheet!M75</f>
        <v>81.319999999999993</v>
      </c>
      <c r="L68" s="29">
        <f>Scoresheet!P75</f>
        <v>0</v>
      </c>
      <c r="M68" s="29">
        <f>Scoresheet!Q75</f>
        <v>81.319999999999993</v>
      </c>
      <c r="N68" s="29">
        <f>Scoresheet!S75</f>
        <v>81.319999999999993</v>
      </c>
    </row>
    <row r="69" spans="1:14" ht="13.5" customHeight="1" x14ac:dyDescent="0.25">
      <c r="A69" s="11">
        <f t="shared" si="1"/>
        <v>65</v>
      </c>
      <c r="B69" s="27" t="str">
        <f>Scoresheet!B76</f>
        <v>Charleville</v>
      </c>
      <c r="C69" s="27" t="str">
        <f>Scoresheet!C76</f>
        <v>B</v>
      </c>
      <c r="D69" s="27" t="str">
        <f>Scoresheet!D76</f>
        <v>Charlie McCarthy</v>
      </c>
      <c r="E69" s="27">
        <f>Scoresheet!E76</f>
        <v>-12</v>
      </c>
      <c r="F69" s="27" t="str">
        <f>Scoresheet!F76</f>
        <v>Jeffery Watson</v>
      </c>
      <c r="G69" s="27">
        <f>Scoresheet!G76</f>
        <v>-12</v>
      </c>
      <c r="H69" s="27" t="str">
        <f>Scoresheet!H76</f>
        <v>Marty Kavanagh</v>
      </c>
      <c r="I69" s="27">
        <f>Scoresheet!I76</f>
        <v>-12</v>
      </c>
      <c r="J69" s="28">
        <f>Scoresheet!J76</f>
        <v>-12</v>
      </c>
      <c r="K69" s="29">
        <f>Scoresheet!M76</f>
        <v>70</v>
      </c>
      <c r="L69" s="29">
        <f>Scoresheet!P76</f>
        <v>0</v>
      </c>
      <c r="M69" s="29">
        <f>Scoresheet!Q76</f>
        <v>70</v>
      </c>
      <c r="N69" s="29">
        <f>Scoresheet!S76</f>
        <v>70</v>
      </c>
    </row>
    <row r="70" spans="1:14" ht="13.5" customHeight="1" x14ac:dyDescent="0.25">
      <c r="A70" s="11">
        <f t="shared" si="1"/>
        <v>66</v>
      </c>
      <c r="B70" s="27" t="str">
        <f>Scoresheet!B77</f>
        <v>Pfizer</v>
      </c>
      <c r="C70" s="27" t="str">
        <f>Scoresheet!C77</f>
        <v>A</v>
      </c>
      <c r="D70" s="27" t="str">
        <f>Scoresheet!D77</f>
        <v>Michael Coakley</v>
      </c>
      <c r="E70" s="27">
        <f>Scoresheet!E77</f>
        <v>-11</v>
      </c>
      <c r="F70" s="27" t="str">
        <f>Scoresheet!F77</f>
        <v>Con Jordan</v>
      </c>
      <c r="G70" s="27">
        <f>Scoresheet!G77</f>
        <v>-10</v>
      </c>
      <c r="H70" s="27" t="str">
        <f>Scoresheet!H77</f>
        <v>Richard Jordan</v>
      </c>
      <c r="I70" s="27">
        <f>Scoresheet!I77</f>
        <v>-5</v>
      </c>
      <c r="J70" s="28">
        <f>Scoresheet!J77</f>
        <v>-8.6666666666666696</v>
      </c>
      <c r="K70" s="29">
        <f>Scoresheet!M77</f>
        <v>75.66</v>
      </c>
      <c r="L70" s="29">
        <f>Scoresheet!P77</f>
        <v>0</v>
      </c>
      <c r="M70" s="29">
        <f>Scoresheet!Q77</f>
        <v>75.66</v>
      </c>
      <c r="N70" s="29">
        <f>Scoresheet!S77</f>
        <v>75.66</v>
      </c>
    </row>
    <row r="71" spans="1:14" ht="13.5" customHeight="1" x14ac:dyDescent="0.25">
      <c r="A71" s="11">
        <f t="shared" si="1"/>
        <v>67</v>
      </c>
      <c r="B71" s="27" t="str">
        <f>Scoresheet!B78</f>
        <v>Ryston</v>
      </c>
      <c r="C71" s="27" t="str">
        <f>Scoresheet!C78</f>
        <v>J</v>
      </c>
      <c r="D71" s="27" t="str">
        <f>Scoresheet!D78</f>
        <v>Andy Dempsey</v>
      </c>
      <c r="E71" s="27">
        <f>Scoresheet!E78</f>
        <v>-2</v>
      </c>
      <c r="F71" s="27" t="str">
        <f>Scoresheet!F78</f>
        <v>Kitty Brogan</v>
      </c>
      <c r="G71" s="27">
        <f>Scoresheet!G78</f>
        <v>-18</v>
      </c>
      <c r="H71" s="27" t="str">
        <f>Scoresheet!H78</f>
        <v>Kevin Reynolds</v>
      </c>
      <c r="I71" s="27">
        <f>Scoresheet!I78</f>
        <v>-12</v>
      </c>
      <c r="J71" s="28">
        <f>Scoresheet!J78</f>
        <v>-10.6666666666667</v>
      </c>
      <c r="K71" s="29">
        <f>Scoresheet!M78</f>
        <v>75.66</v>
      </c>
      <c r="L71" s="29">
        <f>Scoresheet!P78</f>
        <v>0</v>
      </c>
      <c r="M71" s="29">
        <f>Scoresheet!Q78</f>
        <v>75.66</v>
      </c>
      <c r="N71" s="29">
        <f>Scoresheet!S78</f>
        <v>75.66</v>
      </c>
    </row>
    <row r="72" spans="1:14" ht="13.5" customHeight="1" x14ac:dyDescent="0.25">
      <c r="A72" s="11">
        <f t="shared" si="1"/>
        <v>68</v>
      </c>
      <c r="B72" s="27" t="str">
        <f>Scoresheet!B79</f>
        <v>Kilmichael</v>
      </c>
      <c r="C72" s="27" t="str">
        <f>Scoresheet!C79</f>
        <v>B</v>
      </c>
      <c r="D72" s="27" t="str">
        <f>Scoresheet!D79</f>
        <v>Colm Healy</v>
      </c>
      <c r="E72" s="27">
        <f>Scoresheet!E79</f>
        <v>-3</v>
      </c>
      <c r="F72" s="27" t="str">
        <f>Scoresheet!F79</f>
        <v>Jimmy O'Donoghue</v>
      </c>
      <c r="G72" s="27">
        <f>Scoresheet!G79</f>
        <v>-3</v>
      </c>
      <c r="H72" s="27" t="str">
        <f>Scoresheet!H79</f>
        <v>Christine Swanton</v>
      </c>
      <c r="I72" s="27">
        <f>Scoresheet!I79</f>
        <v>-18</v>
      </c>
      <c r="J72" s="28">
        <f>Scoresheet!J79</f>
        <v>-8</v>
      </c>
      <c r="K72" s="29">
        <f>Scoresheet!M79</f>
        <v>69</v>
      </c>
      <c r="L72" s="29">
        <f>Scoresheet!P79</f>
        <v>0</v>
      </c>
      <c r="M72" s="29">
        <f>Scoresheet!Q79</f>
        <v>69</v>
      </c>
      <c r="N72" s="29">
        <f>Scoresheet!S79</f>
        <v>69</v>
      </c>
    </row>
    <row r="73" spans="1:14" ht="13.5" customHeight="1" x14ac:dyDescent="0.25">
      <c r="A73" s="11">
        <f t="shared" si="1"/>
        <v>69</v>
      </c>
      <c r="B73" s="27" t="str">
        <f>Scoresheet!B80</f>
        <v>Kilmichael</v>
      </c>
      <c r="C73" s="27" t="str">
        <f>Scoresheet!C80</f>
        <v>A</v>
      </c>
      <c r="D73" s="27" t="str">
        <f>Scoresheet!D80</f>
        <v>Michael Dunlea</v>
      </c>
      <c r="E73" s="27">
        <f>Scoresheet!E80</f>
        <v>-8</v>
      </c>
      <c r="F73" s="27" t="str">
        <f>Scoresheet!F80</f>
        <v>John Flynn</v>
      </c>
      <c r="G73" s="27">
        <f>Scoresheet!G80</f>
        <v>-4</v>
      </c>
      <c r="H73" s="27" t="str">
        <f>Scoresheet!H80</f>
        <v>Kevin O'Donovan</v>
      </c>
      <c r="I73" s="27">
        <f>Scoresheet!I80</f>
        <v>-6</v>
      </c>
      <c r="J73" s="28">
        <f>Scoresheet!J80</f>
        <v>-6</v>
      </c>
      <c r="K73" s="29">
        <f>Scoresheet!M80</f>
        <v>80</v>
      </c>
      <c r="L73" s="29">
        <f>Scoresheet!P80</f>
        <v>0</v>
      </c>
      <c r="M73" s="29">
        <f>Scoresheet!Q80</f>
        <v>80</v>
      </c>
      <c r="N73" s="29">
        <f>Scoresheet!S80</f>
        <v>80</v>
      </c>
    </row>
    <row r="74" spans="1:14" ht="13.5" customHeight="1" x14ac:dyDescent="0.25">
      <c r="A74" s="11">
        <f t="shared" si="1"/>
        <v>70</v>
      </c>
      <c r="B74" s="27" t="str">
        <f>Scoresheet!B81</f>
        <v>Gowran</v>
      </c>
      <c r="C74" s="27" t="str">
        <f>Scoresheet!C81</f>
        <v>E</v>
      </c>
      <c r="D74" s="27" t="str">
        <f>Scoresheet!D81</f>
        <v>Kevin Knox</v>
      </c>
      <c r="E74" s="27">
        <f>Scoresheet!E81</f>
        <v>-10</v>
      </c>
      <c r="F74" s="27" t="str">
        <f>Scoresheet!F81</f>
        <v>Eugene Gibbons</v>
      </c>
      <c r="G74" s="27">
        <f>Scoresheet!G81</f>
        <v>-10</v>
      </c>
      <c r="H74" s="27" t="str">
        <f>Scoresheet!H81</f>
        <v>Patsy Gibbons</v>
      </c>
      <c r="I74" s="27">
        <f>Scoresheet!I81</f>
        <v>-15</v>
      </c>
      <c r="J74" s="28">
        <f>Scoresheet!J81</f>
        <v>-11.6666666666667</v>
      </c>
      <c r="K74" s="29">
        <f>Scoresheet!M81</f>
        <v>75.66</v>
      </c>
      <c r="L74" s="29">
        <f>Scoresheet!P81</f>
        <v>0</v>
      </c>
      <c r="M74" s="29">
        <f>Scoresheet!Q81</f>
        <v>75.66</v>
      </c>
      <c r="N74" s="29">
        <f>Scoresheet!S81</f>
        <v>75.66</v>
      </c>
    </row>
    <row r="75" spans="1:14" ht="13.5" customHeight="1" x14ac:dyDescent="0.25">
      <c r="A75" s="11">
        <f t="shared" si="1"/>
        <v>71</v>
      </c>
      <c r="B75" s="27" t="str">
        <f>Scoresheet!B82</f>
        <v>B.E.D.A</v>
      </c>
      <c r="C75" s="27" t="str">
        <f>Scoresheet!C82</f>
        <v>A</v>
      </c>
      <c r="D75" s="27" t="str">
        <f>Scoresheet!D82</f>
        <v>John McNamara</v>
      </c>
      <c r="E75" s="27">
        <f>Scoresheet!E82</f>
        <v>-9</v>
      </c>
      <c r="F75" s="27" t="str">
        <f>Scoresheet!F82</f>
        <v>Ciráin Everard</v>
      </c>
      <c r="G75" s="27">
        <f>Scoresheet!G82</f>
        <v>-12</v>
      </c>
      <c r="H75" s="27" t="str">
        <f>Scoresheet!H82</f>
        <v>Shane O'Driscoll</v>
      </c>
      <c r="I75" s="27">
        <f>Scoresheet!I82</f>
        <v>-12</v>
      </c>
      <c r="J75" s="28">
        <f>Scoresheet!J82</f>
        <v>-11</v>
      </c>
      <c r="K75" s="29">
        <f>Scoresheet!M82</f>
        <v>69</v>
      </c>
      <c r="L75" s="29">
        <f>Scoresheet!P82</f>
        <v>0</v>
      </c>
      <c r="M75" s="29">
        <f>Scoresheet!Q82</f>
        <v>69</v>
      </c>
      <c r="N75" s="29">
        <f>Scoresheet!S82</f>
        <v>69</v>
      </c>
    </row>
    <row r="76" spans="1:14" ht="13.5" customHeight="1" x14ac:dyDescent="0.25">
      <c r="A76" s="11">
        <f t="shared" si="1"/>
        <v>72</v>
      </c>
      <c r="B76" s="27" t="str">
        <f>Scoresheet!B83</f>
        <v>Cunnigar</v>
      </c>
      <c r="C76" s="27" t="str">
        <f>Scoresheet!C83</f>
        <v>B</v>
      </c>
      <c r="D76" s="27" t="str">
        <f>Scoresheet!D83</f>
        <v>Aidan O'Rourke</v>
      </c>
      <c r="E76" s="27">
        <f>Scoresheet!E83</f>
        <v>-9</v>
      </c>
      <c r="F76" s="27" t="str">
        <f>Scoresheet!F83</f>
        <v>Martin Hayes</v>
      </c>
      <c r="G76" s="27">
        <f>Scoresheet!G83</f>
        <v>-6</v>
      </c>
      <c r="H76" s="27" t="str">
        <f>Scoresheet!H83</f>
        <v>David Brophy</v>
      </c>
      <c r="I76" s="27">
        <f>Scoresheet!I83</f>
        <v>-12</v>
      </c>
      <c r="J76" s="28">
        <f>Scoresheet!J83</f>
        <v>-9</v>
      </c>
      <c r="K76" s="29">
        <f>Scoresheet!M83</f>
        <v>70</v>
      </c>
      <c r="L76" s="29">
        <f>Scoresheet!P83</f>
        <v>0</v>
      </c>
      <c r="M76" s="29">
        <f>Scoresheet!Q83</f>
        <v>70</v>
      </c>
      <c r="N76" s="29">
        <f>Scoresheet!S83</f>
        <v>70</v>
      </c>
    </row>
  </sheetData>
  <mergeCells count="2">
    <mergeCell ref="A1:N1"/>
    <mergeCell ref="A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Leader Board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2016-11-08T16:08:52Z</dcterms:created>
  <dcterms:modified xsi:type="dcterms:W3CDTF">2016-11-08T16:08:52Z</dcterms:modified>
</cp:coreProperties>
</file>