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Ladies" sheetId="1" r:id="rId1"/>
    <sheet name="Sheet2" sheetId="2" r:id="rId2"/>
  </sheets>
  <calcPr calcId="171027"/>
</workbook>
</file>

<file path=xl/calcChain.xml><?xml version="1.0" encoding="utf-8"?>
<calcChain xmlns="http://schemas.openxmlformats.org/spreadsheetml/2006/main">
  <c r="R34" i="1" l="1"/>
  <c r="L34" i="1"/>
  <c r="R33" i="1"/>
  <c r="L33" i="1"/>
  <c r="F33" i="1"/>
  <c r="L32" i="1"/>
  <c r="R31" i="1"/>
  <c r="L30" i="1"/>
  <c r="F30" i="1"/>
  <c r="R29" i="1"/>
  <c r="L29" i="1"/>
  <c r="F29" i="1"/>
  <c r="L28" i="1"/>
  <c r="G28" i="1"/>
  <c r="G29" i="1" s="1"/>
  <c r="G30" i="1" s="1"/>
  <c r="G31" i="1" s="1"/>
  <c r="G32" i="1" s="1"/>
  <c r="G33" i="1" s="1"/>
  <c r="G34" i="1" s="1"/>
  <c r="F28" i="1"/>
  <c r="R27" i="1"/>
  <c r="M27" i="1"/>
  <c r="M28" i="1" s="1"/>
  <c r="M29" i="1" s="1"/>
  <c r="M30" i="1" s="1"/>
  <c r="M31" i="1" s="1"/>
  <c r="M32" i="1" s="1"/>
  <c r="M33" i="1" s="1"/>
  <c r="M34" i="1" s="1"/>
  <c r="L27" i="1"/>
  <c r="G27" i="1"/>
  <c r="F27" i="1"/>
  <c r="A27" i="1"/>
  <c r="A28" i="1" s="1"/>
  <c r="A29" i="1" s="1"/>
  <c r="A30" i="1" s="1"/>
  <c r="A31" i="1" s="1"/>
  <c r="A32" i="1" s="1"/>
  <c r="A33" i="1" s="1"/>
  <c r="A34" i="1" s="1"/>
  <c r="R26" i="1"/>
  <c r="L26" i="1"/>
  <c r="F26" i="1"/>
  <c r="R23" i="1"/>
  <c r="L23" i="1"/>
  <c r="F23" i="1"/>
  <c r="R22" i="1"/>
  <c r="F22" i="1"/>
  <c r="L21" i="1"/>
  <c r="L20" i="1"/>
  <c r="F20" i="1"/>
  <c r="R19" i="1"/>
  <c r="L19" i="1"/>
  <c r="R18" i="1"/>
  <c r="L18" i="1"/>
  <c r="R17" i="1"/>
  <c r="L17" i="1"/>
  <c r="R16" i="1"/>
  <c r="L16" i="1"/>
  <c r="F16" i="1"/>
  <c r="L15" i="1"/>
  <c r="G15" i="1"/>
  <c r="G16" i="1" s="1"/>
  <c r="G17" i="1" s="1"/>
  <c r="G18" i="1" s="1"/>
  <c r="G19" i="1" s="1"/>
  <c r="G20" i="1" s="1"/>
  <c r="G21" i="1" s="1"/>
  <c r="G22" i="1" s="1"/>
  <c r="G23" i="1" s="1"/>
  <c r="F15" i="1"/>
  <c r="R14" i="1"/>
  <c r="G14" i="1"/>
  <c r="F14" i="1"/>
  <c r="M13" i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G13" i="1"/>
  <c r="F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L12" i="1"/>
  <c r="F12" i="1"/>
  <c r="L9" i="1"/>
  <c r="F9" i="1"/>
  <c r="L8" i="1"/>
  <c r="F8" i="1"/>
  <c r="R7" i="1"/>
  <c r="L7" i="1"/>
  <c r="R6" i="1"/>
  <c r="M6" i="1"/>
  <c r="M7" i="1" s="1"/>
  <c r="M8" i="1" s="1"/>
  <c r="M9" i="1" s="1"/>
  <c r="L6" i="1"/>
  <c r="G6" i="1"/>
  <c r="G7" i="1" s="1"/>
  <c r="G8" i="1" s="1"/>
  <c r="G9" i="1" s="1"/>
  <c r="F6" i="1"/>
  <c r="G5" i="1"/>
  <c r="F5" i="1"/>
  <c r="A5" i="1"/>
  <c r="A6" i="1" s="1"/>
  <c r="A7" i="1" s="1"/>
  <c r="A8" i="1" s="1"/>
  <c r="A9" i="1" s="1"/>
  <c r="L4" i="1"/>
  <c r="G4" i="1"/>
  <c r="F4" i="1"/>
  <c r="A4" i="1"/>
</calcChain>
</file>

<file path=xl/sharedStrings.xml><?xml version="1.0" encoding="utf-8"?>
<sst xmlns="http://schemas.openxmlformats.org/spreadsheetml/2006/main" count="285" uniqueCount="129">
  <si>
    <t>PITCH and PUTT UNION of IRELAND SENIORS STROKEPLAY CHAMPIONSHIPS 2012</t>
  </si>
  <si>
    <t>FINALS   --   COLLINS - CORK SATURDAY, 6th OCTOBER 2012</t>
  </si>
  <si>
    <t>Player</t>
  </si>
  <si>
    <t>Club</t>
  </si>
  <si>
    <t>R1</t>
  </si>
  <si>
    <t>R2</t>
  </si>
  <si>
    <t>TOT</t>
  </si>
  <si>
    <t>Mairead O'Toole</t>
  </si>
  <si>
    <t>Poulaphouca</t>
  </si>
  <si>
    <t>Sheelagh Elmes</t>
  </si>
  <si>
    <t>Portmarnock</t>
  </si>
  <si>
    <t>Ann Bird</t>
  </si>
  <si>
    <t>Laytown</t>
  </si>
  <si>
    <t>Marian McHugh</t>
  </si>
  <si>
    <t>NR</t>
  </si>
  <si>
    <t>Phil Condron</t>
  </si>
  <si>
    <t>Lucan</t>
  </si>
  <si>
    <t>Noeleen Bedford</t>
  </si>
  <si>
    <t>McBride</t>
  </si>
  <si>
    <t>Phil Downey</t>
  </si>
  <si>
    <t>Collins</t>
  </si>
  <si>
    <t>Geraldine Edwards</t>
  </si>
  <si>
    <t>C.Y.M.C./L.C.</t>
  </si>
  <si>
    <t>Dolores Mason</t>
  </si>
  <si>
    <t>Old County</t>
  </si>
  <si>
    <t>Kathleen Geraghty</t>
  </si>
  <si>
    <t>Skryne</t>
  </si>
  <si>
    <t>Chris O'Shaughnessy</t>
  </si>
  <si>
    <t>St. Anne's</t>
  </si>
  <si>
    <t>Vera Glennon</t>
  </si>
  <si>
    <t>Rose Kelly</t>
  </si>
  <si>
    <t>Ryston</t>
  </si>
  <si>
    <t>Beulah Morris</t>
  </si>
  <si>
    <t>Gaeil Colmcille</t>
  </si>
  <si>
    <t>Vera McCarthy</t>
  </si>
  <si>
    <t>Alice O'Shea</t>
  </si>
  <si>
    <t>Winner:</t>
  </si>
  <si>
    <t>S. Elmes, Portmrnock   106</t>
  </si>
  <si>
    <t>Runner Up:</t>
  </si>
  <si>
    <t>M. O'Toole, Poulaphouca  107</t>
  </si>
  <si>
    <t>SENIOR GRADE</t>
  </si>
  <si>
    <t>Margaret Clear</t>
  </si>
  <si>
    <t>Riverdale</t>
  </si>
  <si>
    <t>Veronica Clarke</t>
  </si>
  <si>
    <t>Kilbeggan</t>
  </si>
  <si>
    <t>Bernie Dunne</t>
  </si>
  <si>
    <t>St. Bridget's</t>
  </si>
  <si>
    <t>Mary O'Neill</t>
  </si>
  <si>
    <t>Cunnigar</t>
  </si>
  <si>
    <t>Joan Henry</t>
  </si>
  <si>
    <t>Rochfortbridge</t>
  </si>
  <si>
    <t>Madeline Nugent</t>
  </si>
  <si>
    <t>Joan O'Riordan</t>
  </si>
  <si>
    <t>Eileen Nolan</t>
  </si>
  <si>
    <t>Liz Lysaght</t>
  </si>
  <si>
    <t>Charleville</t>
  </si>
  <si>
    <t>Margaret Muldoon</t>
  </si>
  <si>
    <t>Castletown</t>
  </si>
  <si>
    <t>Mary Donnelly</t>
  </si>
  <si>
    <t>Joan O'Callaghan</t>
  </si>
  <si>
    <t>Teresa Fitzgibbon</t>
  </si>
  <si>
    <t>Cill Na Móna</t>
  </si>
  <si>
    <t>Breda O'Donnell</t>
  </si>
  <si>
    <t>Mary O'Donovan</t>
  </si>
  <si>
    <t>Betty Cody</t>
  </si>
  <si>
    <t>Loughlinstown</t>
  </si>
  <si>
    <t>Mary Lynch</t>
  </si>
  <si>
    <t>Noreen Myles</t>
  </si>
  <si>
    <t>Newtown</t>
  </si>
  <si>
    <t>Nuala McNamara</t>
  </si>
  <si>
    <t>Esther Martin</t>
  </si>
  <si>
    <t>Lily O'Brien</t>
  </si>
  <si>
    <t>Lakeside</t>
  </si>
  <si>
    <t>Mary Looney</t>
  </si>
  <si>
    <t>Gertie Heffernan</t>
  </si>
  <si>
    <t>Kathleen Grendon</t>
  </si>
  <si>
    <t>Rathfeigh</t>
  </si>
  <si>
    <t>Patsy O'Donovan</t>
  </si>
  <si>
    <t>Pauline Lucey</t>
  </si>
  <si>
    <t>Hillview</t>
  </si>
  <si>
    <t>Breda Brophy</t>
  </si>
  <si>
    <t>Rose O'Connor</t>
  </si>
  <si>
    <t>Phyllis Reilly</t>
  </si>
  <si>
    <t>Stackallen</t>
  </si>
  <si>
    <t>Alice Sargent</t>
  </si>
  <si>
    <t>Ann Fitzgerald</t>
  </si>
  <si>
    <t>Margaret Twomey</t>
  </si>
  <si>
    <t>Mary Sherry</t>
  </si>
  <si>
    <t>Kitty Murphy</t>
  </si>
  <si>
    <t>Angela Garrett</t>
  </si>
  <si>
    <t>Mary Sherry, St. Bridgets 113</t>
  </si>
  <si>
    <t>Margaret Twomey, Collins 119</t>
  </si>
  <si>
    <t>INTER GRADE</t>
  </si>
  <si>
    <t>Susan Gregson</t>
  </si>
  <si>
    <t>Douglas</t>
  </si>
  <si>
    <t>Liz Forde</t>
  </si>
  <si>
    <t>Jacinta O'Mahony</t>
  </si>
  <si>
    <t>Margaret O'Donovan</t>
  </si>
  <si>
    <t>Bruff</t>
  </si>
  <si>
    <t>Margaret Forde</t>
  </si>
  <si>
    <t>Bridget Walsh</t>
  </si>
  <si>
    <t>Nancy Stanbridge</t>
  </si>
  <si>
    <t>Marie Brennan</t>
  </si>
  <si>
    <t>Bellewstown</t>
  </si>
  <si>
    <t>Maureen Power</t>
  </si>
  <si>
    <t>Eileen McCabe</t>
  </si>
  <si>
    <t>Ferbane</t>
  </si>
  <si>
    <t>Noreen Ryan</t>
  </si>
  <si>
    <t>Nora Whelan</t>
  </si>
  <si>
    <t>Dina Carton</t>
  </si>
  <si>
    <t>Helen McMorrow</t>
  </si>
  <si>
    <t>Hanna Mansfield</t>
  </si>
  <si>
    <t>Rita Allen</t>
  </si>
  <si>
    <t>Josie McCormack</t>
  </si>
  <si>
    <t>Cait Mulcahy</t>
  </si>
  <si>
    <t>Sheila Casey</t>
  </si>
  <si>
    <t>Woodlands</t>
  </si>
  <si>
    <t>Marie Forde</t>
  </si>
  <si>
    <t>Esther Doyle</t>
  </si>
  <si>
    <t>Marian McCormack</t>
  </si>
  <si>
    <t>Kathleen Foran</t>
  </si>
  <si>
    <t>Gabrielle Sweeney</t>
  </si>
  <si>
    <t>Teresa Sullivan</t>
  </si>
  <si>
    <t>Bridget Broderick</t>
  </si>
  <si>
    <t>Dina Dillon</t>
  </si>
  <si>
    <t>Noreen Ryan, Skryne  121</t>
  </si>
  <si>
    <t>JUNIOR GRADE</t>
  </si>
  <si>
    <t>© Copyright Pitch and Putt Union of Ireland</t>
  </si>
  <si>
    <t>Mgt Forde, Riverdale, P/O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</si>
</sst>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9"/>
      <color rgb="FFFFFFF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9"/>
      <color rgb="FFFFFFFF"/>
      <name val="Arial"/>
    </font>
    <font>
      <b/>
      <sz val="10"/>
      <color rgb="FF0000FF"/>
      <name val="Arial"/>
    </font>
    <font>
      <b/>
      <sz val="10"/>
      <color rgb="FF000000"/>
      <name val="Arial"/>
    </font>
    <font>
      <sz val="9"/>
      <color rgb="FF0000FF"/>
      <name val="Arial"/>
    </font>
    <font>
      <b/>
      <sz val="9"/>
      <color rgb="FF0000FF"/>
      <name val="Arial"/>
    </font>
    <font>
      <b/>
      <sz val="10"/>
      <color rgb="FFFFFFFF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wrapText="1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/>
    <xf numFmtId="0" fontId="8" fillId="4" borderId="10" xfId="0" applyFont="1" applyFill="1" applyBorder="1" applyAlignment="1"/>
    <xf numFmtId="0" fontId="9" fillId="2" borderId="8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/>
    <xf numFmtId="0" fontId="8" fillId="4" borderId="10" xfId="0" applyFont="1" applyFill="1" applyBorder="1" applyAlignment="1"/>
    <xf numFmtId="0" fontId="9" fillId="2" borderId="8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10" fillId="4" borderId="9" xfId="0" applyFont="1" applyFill="1" applyBorder="1" applyAlignment="1"/>
    <xf numFmtId="0" fontId="9" fillId="5" borderId="9" xfId="0" applyFont="1" applyFill="1" applyBorder="1" applyAlignment="1">
      <alignment vertical="center"/>
    </xf>
    <xf numFmtId="0" fontId="11" fillId="4" borderId="9" xfId="0" applyFont="1" applyFill="1" applyBorder="1" applyAlignment="1"/>
    <xf numFmtId="0" fontId="9" fillId="5" borderId="9" xfId="0" applyFont="1" applyFill="1" applyBorder="1" applyAlignment="1">
      <alignment vertical="center"/>
    </xf>
    <xf numFmtId="0" fontId="13" fillId="2" borderId="2" xfId="0" applyFont="1" applyFill="1" applyBorder="1" applyAlignment="1"/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/>
    <xf numFmtId="0" fontId="13" fillId="2" borderId="12" xfId="0" applyFont="1" applyFill="1" applyBorder="1" applyAlignment="1"/>
    <xf numFmtId="0" fontId="9" fillId="2" borderId="2" xfId="0" applyFont="1" applyFill="1" applyBorder="1" applyAlignment="1"/>
    <xf numFmtId="0" fontId="2" fillId="0" borderId="2" xfId="0" applyFont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6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12" fillId="3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3" fillId="5" borderId="12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/>
    <xf numFmtId="0" fontId="13" fillId="2" borderId="9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6" workbookViewId="0">
      <selection activeCell="A36" sqref="A36:S36"/>
    </sheetView>
  </sheetViews>
  <sheetFormatPr defaultColWidth="14.44140625" defaultRowHeight="12.75" customHeight="1" x14ac:dyDescent="0.25"/>
  <cols>
    <col min="1" max="1" width="3.109375" customWidth="1"/>
    <col min="2" max="2" width="21.109375" customWidth="1"/>
    <col min="3" max="3" width="15.6640625" customWidth="1"/>
    <col min="4" max="6" width="5" customWidth="1"/>
    <col min="7" max="7" width="3.109375" customWidth="1"/>
    <col min="8" max="8" width="18.5546875" customWidth="1"/>
    <col min="9" max="9" width="15.88671875" customWidth="1"/>
    <col min="10" max="12" width="4.5546875" customWidth="1"/>
    <col min="13" max="13" width="2.6640625" customWidth="1"/>
    <col min="14" max="14" width="19.5546875" customWidth="1"/>
    <col min="15" max="15" width="15.88671875" customWidth="1"/>
    <col min="16" max="18" width="5" customWidth="1"/>
    <col min="19" max="19" width="3.44140625" customWidth="1"/>
  </cols>
  <sheetData>
    <row r="1" spans="1:19" ht="23.25" customHeight="1" x14ac:dyDescent="0.4">
      <c r="A1" s="32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4.25" customHeight="1" x14ac:dyDescent="0.25">
      <c r="A3" s="1"/>
      <c r="B3" s="2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1"/>
      <c r="H3" s="2" t="s">
        <v>2</v>
      </c>
      <c r="I3" s="3" t="s">
        <v>3</v>
      </c>
      <c r="J3" s="3" t="s">
        <v>4</v>
      </c>
      <c r="K3" s="3" t="s">
        <v>5</v>
      </c>
      <c r="L3" s="4" t="s">
        <v>6</v>
      </c>
      <c r="M3" s="1"/>
      <c r="N3" s="2" t="s">
        <v>2</v>
      </c>
      <c r="O3" s="3" t="s">
        <v>3</v>
      </c>
      <c r="P3" s="3" t="s">
        <v>4</v>
      </c>
      <c r="Q3" s="3" t="s">
        <v>5</v>
      </c>
      <c r="R3" s="5"/>
      <c r="S3" s="35"/>
    </row>
    <row r="4" spans="1:19" ht="13.5" customHeight="1" x14ac:dyDescent="0.25">
      <c r="A4" s="6">
        <f>1</f>
        <v>1</v>
      </c>
      <c r="B4" s="7" t="s">
        <v>7</v>
      </c>
      <c r="C4" s="8" t="s">
        <v>8</v>
      </c>
      <c r="D4" s="9">
        <v>54</v>
      </c>
      <c r="E4" s="9">
        <v>53</v>
      </c>
      <c r="F4" s="10">
        <f t="shared" ref="F4:F6" si="0">SUM(D4:E4)</f>
        <v>107</v>
      </c>
      <c r="G4" s="6">
        <f>2</f>
        <v>2</v>
      </c>
      <c r="H4" s="7" t="s">
        <v>9</v>
      </c>
      <c r="I4" s="8" t="s">
        <v>10</v>
      </c>
      <c r="J4" s="9">
        <v>55</v>
      </c>
      <c r="K4" s="9">
        <v>51</v>
      </c>
      <c r="L4" s="10">
        <f>SUM(J4:K4)</f>
        <v>106</v>
      </c>
      <c r="M4" s="11"/>
      <c r="N4" s="12"/>
      <c r="O4" s="13"/>
      <c r="P4" s="14"/>
      <c r="Q4" s="14"/>
      <c r="R4" s="15"/>
      <c r="S4" s="36"/>
    </row>
    <row r="5" spans="1:19" ht="13.5" customHeight="1" x14ac:dyDescent="0.25">
      <c r="A5" s="6">
        <f t="shared" ref="A5:A6" si="1">A4+2</f>
        <v>3</v>
      </c>
      <c r="B5" s="7" t="s">
        <v>11</v>
      </c>
      <c r="C5" s="8" t="s">
        <v>12</v>
      </c>
      <c r="D5" s="9">
        <v>58</v>
      </c>
      <c r="E5" s="9">
        <v>56</v>
      </c>
      <c r="F5" s="10">
        <f t="shared" si="0"/>
        <v>114</v>
      </c>
      <c r="G5" s="6">
        <f t="shared" ref="G5:G6" si="2">G4+2</f>
        <v>4</v>
      </c>
      <c r="H5" s="7" t="s">
        <v>13</v>
      </c>
      <c r="I5" s="8" t="s">
        <v>10</v>
      </c>
      <c r="J5" s="9" t="s">
        <v>14</v>
      </c>
      <c r="K5" s="9" t="s">
        <v>14</v>
      </c>
      <c r="L5" s="16" t="s">
        <v>14</v>
      </c>
      <c r="M5" s="11"/>
      <c r="N5" s="12"/>
      <c r="O5" s="13"/>
      <c r="P5" s="14"/>
      <c r="Q5" s="14"/>
      <c r="R5" s="15"/>
      <c r="S5" s="36"/>
    </row>
    <row r="6" spans="1:19" ht="13.5" customHeight="1" x14ac:dyDescent="0.25">
      <c r="A6" s="6">
        <f t="shared" si="1"/>
        <v>5</v>
      </c>
      <c r="B6" s="17" t="s">
        <v>15</v>
      </c>
      <c r="C6" s="8" t="s">
        <v>16</v>
      </c>
      <c r="D6" s="9">
        <v>54</v>
      </c>
      <c r="E6" s="9">
        <v>55</v>
      </c>
      <c r="F6" s="10">
        <f t="shared" si="0"/>
        <v>109</v>
      </c>
      <c r="G6" s="6">
        <f t="shared" si="2"/>
        <v>6</v>
      </c>
      <c r="H6" s="7" t="s">
        <v>17</v>
      </c>
      <c r="I6" s="8" t="s">
        <v>18</v>
      </c>
      <c r="J6" s="9">
        <v>62</v>
      </c>
      <c r="K6" s="9">
        <v>61</v>
      </c>
      <c r="L6" s="10">
        <f t="shared" ref="L6:L9" si="3">SUM(J6:K6)</f>
        <v>123</v>
      </c>
      <c r="M6" s="6">
        <f>7</f>
        <v>7</v>
      </c>
      <c r="N6" s="7" t="s">
        <v>19</v>
      </c>
      <c r="O6" s="8" t="s">
        <v>20</v>
      </c>
      <c r="P6" s="9">
        <v>59</v>
      </c>
      <c r="Q6" s="9">
        <v>57</v>
      </c>
      <c r="R6" s="18">
        <f t="shared" ref="R6:R7" si="4">SUM(P6:Q6)</f>
        <v>116</v>
      </c>
      <c r="S6" s="36"/>
    </row>
    <row r="7" spans="1:19" ht="13.5" customHeight="1" x14ac:dyDescent="0.25">
      <c r="A7" s="6">
        <f t="shared" ref="A7:A9" si="5">A6+3</f>
        <v>8</v>
      </c>
      <c r="B7" s="19" t="s">
        <v>21</v>
      </c>
      <c r="C7" s="8" t="s">
        <v>22</v>
      </c>
      <c r="D7" s="9" t="s">
        <v>14</v>
      </c>
      <c r="E7" s="9" t="s">
        <v>14</v>
      </c>
      <c r="F7" s="16" t="s">
        <v>14</v>
      </c>
      <c r="G7" s="6">
        <f t="shared" ref="G7:G9" si="6">G6+3</f>
        <v>9</v>
      </c>
      <c r="H7" s="7" t="s">
        <v>23</v>
      </c>
      <c r="I7" s="8" t="s">
        <v>24</v>
      </c>
      <c r="J7" s="9">
        <v>60</v>
      </c>
      <c r="K7" s="9">
        <v>56</v>
      </c>
      <c r="L7" s="10">
        <f t="shared" si="3"/>
        <v>116</v>
      </c>
      <c r="M7" s="6">
        <f t="shared" ref="M7:M9" si="7">M6+3</f>
        <v>10</v>
      </c>
      <c r="N7" s="7" t="s">
        <v>25</v>
      </c>
      <c r="O7" s="8" t="s">
        <v>26</v>
      </c>
      <c r="P7" s="9">
        <v>53</v>
      </c>
      <c r="Q7" s="9">
        <v>55</v>
      </c>
      <c r="R7" s="18">
        <f t="shared" si="4"/>
        <v>108</v>
      </c>
      <c r="S7" s="36"/>
    </row>
    <row r="8" spans="1:19" ht="13.5" customHeight="1" x14ac:dyDescent="0.25">
      <c r="A8" s="6">
        <f t="shared" si="5"/>
        <v>11</v>
      </c>
      <c r="B8" s="19" t="s">
        <v>27</v>
      </c>
      <c r="C8" s="8" t="s">
        <v>28</v>
      </c>
      <c r="D8" s="9">
        <v>61</v>
      </c>
      <c r="E8" s="9">
        <v>58</v>
      </c>
      <c r="F8" s="10">
        <f t="shared" ref="F8:F9" si="8">SUM(D8:E8)</f>
        <v>119</v>
      </c>
      <c r="G8" s="6">
        <f t="shared" si="6"/>
        <v>12</v>
      </c>
      <c r="H8" s="7" t="s">
        <v>29</v>
      </c>
      <c r="I8" s="8" t="s">
        <v>24</v>
      </c>
      <c r="J8" s="9">
        <v>58</v>
      </c>
      <c r="K8" s="9">
        <v>56</v>
      </c>
      <c r="L8" s="10">
        <f t="shared" si="3"/>
        <v>114</v>
      </c>
      <c r="M8" s="6">
        <f t="shared" si="7"/>
        <v>13</v>
      </c>
      <c r="N8" s="7" t="s">
        <v>30</v>
      </c>
      <c r="O8" s="8" t="s">
        <v>31</v>
      </c>
      <c r="P8" s="9" t="s">
        <v>14</v>
      </c>
      <c r="Q8" s="9" t="s">
        <v>14</v>
      </c>
      <c r="R8" s="20" t="s">
        <v>14</v>
      </c>
      <c r="S8" s="36"/>
    </row>
    <row r="9" spans="1:19" ht="13.5" customHeight="1" x14ac:dyDescent="0.25">
      <c r="A9" s="6">
        <f t="shared" si="5"/>
        <v>14</v>
      </c>
      <c r="B9" s="7" t="s">
        <v>32</v>
      </c>
      <c r="C9" s="8" t="s">
        <v>33</v>
      </c>
      <c r="D9" s="9">
        <v>65</v>
      </c>
      <c r="E9" s="9">
        <v>59</v>
      </c>
      <c r="F9" s="10">
        <f t="shared" si="8"/>
        <v>124</v>
      </c>
      <c r="G9" s="6">
        <f t="shared" si="6"/>
        <v>15</v>
      </c>
      <c r="H9" s="7" t="s">
        <v>34</v>
      </c>
      <c r="I9" s="8" t="s">
        <v>20</v>
      </c>
      <c r="J9" s="9">
        <v>57</v>
      </c>
      <c r="K9" s="9">
        <v>57</v>
      </c>
      <c r="L9" s="10">
        <f t="shared" si="3"/>
        <v>114</v>
      </c>
      <c r="M9" s="6">
        <f t="shared" si="7"/>
        <v>16</v>
      </c>
      <c r="N9" s="7" t="s">
        <v>35</v>
      </c>
      <c r="O9" s="8" t="s">
        <v>31</v>
      </c>
      <c r="P9" s="9" t="s">
        <v>14</v>
      </c>
      <c r="Q9" s="9" t="s">
        <v>14</v>
      </c>
      <c r="R9" s="20" t="s">
        <v>14</v>
      </c>
      <c r="S9" s="36"/>
    </row>
    <row r="10" spans="1:19" ht="13.5" customHeight="1" x14ac:dyDescent="0.25">
      <c r="A10" s="37" t="s">
        <v>36</v>
      </c>
      <c r="B10" s="38"/>
      <c r="C10" s="39" t="s">
        <v>37</v>
      </c>
      <c r="D10" s="38"/>
      <c r="E10" s="38"/>
      <c r="F10" s="38"/>
      <c r="G10" s="37" t="s">
        <v>38</v>
      </c>
      <c r="H10" s="38"/>
      <c r="I10" s="39" t="s">
        <v>39</v>
      </c>
      <c r="J10" s="38"/>
      <c r="K10" s="38"/>
      <c r="L10" s="38"/>
      <c r="M10" s="21"/>
      <c r="N10" s="29" t="s">
        <v>40</v>
      </c>
      <c r="O10" s="30"/>
      <c r="P10" s="31"/>
      <c r="Q10" s="30"/>
      <c r="R10" s="30"/>
      <c r="S10" s="30"/>
    </row>
    <row r="11" spans="1:19" ht="14.25" customHeight="1" x14ac:dyDescent="0.25">
      <c r="A11" s="22"/>
      <c r="B11" s="23" t="s">
        <v>2</v>
      </c>
      <c r="C11" s="24" t="s">
        <v>3</v>
      </c>
      <c r="D11" s="24" t="s">
        <v>4</v>
      </c>
      <c r="E11" s="24" t="s">
        <v>5</v>
      </c>
      <c r="F11" s="25" t="s">
        <v>6</v>
      </c>
      <c r="G11" s="22"/>
      <c r="H11" s="23" t="s">
        <v>2</v>
      </c>
      <c r="I11" s="24" t="s">
        <v>3</v>
      </c>
      <c r="J11" s="24" t="s">
        <v>4</v>
      </c>
      <c r="K11" s="24" t="s">
        <v>5</v>
      </c>
      <c r="L11" s="25" t="s">
        <v>6</v>
      </c>
      <c r="M11" s="1"/>
      <c r="N11" s="2" t="s">
        <v>2</v>
      </c>
      <c r="O11" s="3" t="s">
        <v>3</v>
      </c>
      <c r="P11" s="3" t="s">
        <v>4</v>
      </c>
      <c r="Q11" s="3" t="s">
        <v>5</v>
      </c>
      <c r="R11" s="4" t="s">
        <v>6</v>
      </c>
      <c r="S11" s="35"/>
    </row>
    <row r="12" spans="1:19" ht="13.5" customHeight="1" x14ac:dyDescent="0.25">
      <c r="A12" s="26">
        <v>1</v>
      </c>
      <c r="B12" s="7" t="s">
        <v>41</v>
      </c>
      <c r="C12" s="8" t="s">
        <v>42</v>
      </c>
      <c r="D12" s="9">
        <v>69</v>
      </c>
      <c r="E12" s="9">
        <v>61</v>
      </c>
      <c r="F12" s="10">
        <f t="shared" ref="F12:F16" si="9">SUM(D12:E12)</f>
        <v>130</v>
      </c>
      <c r="G12" s="26">
        <v>2</v>
      </c>
      <c r="H12" s="7" t="s">
        <v>43</v>
      </c>
      <c r="I12" s="8" t="s">
        <v>44</v>
      </c>
      <c r="J12" s="9">
        <v>64</v>
      </c>
      <c r="K12" s="9">
        <v>65</v>
      </c>
      <c r="L12" s="10">
        <f>SUM(J12:K12)</f>
        <v>129</v>
      </c>
      <c r="M12" s="11"/>
      <c r="N12" s="12"/>
      <c r="O12" s="13"/>
      <c r="P12" s="14"/>
      <c r="Q12" s="14"/>
      <c r="R12" s="15"/>
      <c r="S12" s="36"/>
    </row>
    <row r="13" spans="1:19" ht="13.5" customHeight="1" x14ac:dyDescent="0.25">
      <c r="A13" s="6">
        <f>A12+2</f>
        <v>3</v>
      </c>
      <c r="B13" s="7" t="s">
        <v>45</v>
      </c>
      <c r="C13" s="8" t="s">
        <v>46</v>
      </c>
      <c r="D13" s="9">
        <v>63</v>
      </c>
      <c r="E13" s="9">
        <v>61</v>
      </c>
      <c r="F13" s="10">
        <f t="shared" si="9"/>
        <v>124</v>
      </c>
      <c r="G13" s="6">
        <f>G12+2</f>
        <v>4</v>
      </c>
      <c r="H13" s="7" t="s">
        <v>47</v>
      </c>
      <c r="I13" s="8" t="s">
        <v>48</v>
      </c>
      <c r="J13" s="9" t="s">
        <v>14</v>
      </c>
      <c r="K13" s="9" t="s">
        <v>14</v>
      </c>
      <c r="L13" s="16" t="s">
        <v>14</v>
      </c>
      <c r="M13" s="6">
        <f>M12+5</f>
        <v>5</v>
      </c>
      <c r="N13" s="7" t="s">
        <v>49</v>
      </c>
      <c r="O13" s="8" t="s">
        <v>50</v>
      </c>
      <c r="P13" s="9" t="s">
        <v>14</v>
      </c>
      <c r="Q13" s="9" t="s">
        <v>14</v>
      </c>
      <c r="R13" s="20" t="s">
        <v>14</v>
      </c>
      <c r="S13" s="36"/>
    </row>
    <row r="14" spans="1:19" ht="13.5" customHeight="1" x14ac:dyDescent="0.25">
      <c r="A14" s="6">
        <f t="shared" ref="A14:A23" si="10">A13+3</f>
        <v>6</v>
      </c>
      <c r="B14" s="19" t="s">
        <v>51</v>
      </c>
      <c r="C14" s="8" t="s">
        <v>24</v>
      </c>
      <c r="D14" s="9">
        <v>63</v>
      </c>
      <c r="E14" s="9">
        <v>59</v>
      </c>
      <c r="F14" s="10">
        <f t="shared" si="9"/>
        <v>122</v>
      </c>
      <c r="G14" s="6">
        <f t="shared" ref="G14:G23" si="11">G13+3</f>
        <v>7</v>
      </c>
      <c r="H14" s="7" t="s">
        <v>52</v>
      </c>
      <c r="I14" s="8" t="s">
        <v>20</v>
      </c>
      <c r="J14" s="9" t="s">
        <v>14</v>
      </c>
      <c r="K14" s="9" t="s">
        <v>14</v>
      </c>
      <c r="L14" s="16" t="s">
        <v>14</v>
      </c>
      <c r="M14" s="6">
        <f t="shared" ref="M14:M23" si="12">M13+3</f>
        <v>8</v>
      </c>
      <c r="N14" s="7" t="s">
        <v>53</v>
      </c>
      <c r="O14" s="8" t="s">
        <v>22</v>
      </c>
      <c r="P14" s="9">
        <v>66</v>
      </c>
      <c r="Q14" s="9">
        <v>61</v>
      </c>
      <c r="R14" s="18">
        <f>SUM(P14:Q14)</f>
        <v>127</v>
      </c>
      <c r="S14" s="36"/>
    </row>
    <row r="15" spans="1:19" ht="13.5" customHeight="1" x14ac:dyDescent="0.25">
      <c r="A15" s="6">
        <f t="shared" si="10"/>
        <v>9</v>
      </c>
      <c r="B15" s="7" t="s">
        <v>54</v>
      </c>
      <c r="C15" s="8" t="s">
        <v>55</v>
      </c>
      <c r="D15" s="9">
        <v>68</v>
      </c>
      <c r="E15" s="9">
        <v>62</v>
      </c>
      <c r="F15" s="10">
        <f t="shared" si="9"/>
        <v>130</v>
      </c>
      <c r="G15" s="6">
        <f t="shared" si="11"/>
        <v>10</v>
      </c>
      <c r="H15" s="7" t="s">
        <v>56</v>
      </c>
      <c r="I15" s="8" t="s">
        <v>57</v>
      </c>
      <c r="J15" s="9">
        <v>66</v>
      </c>
      <c r="K15" s="9">
        <v>60</v>
      </c>
      <c r="L15" s="10">
        <f t="shared" ref="L15:L21" si="13">SUM(J15:K15)</f>
        <v>126</v>
      </c>
      <c r="M15" s="6">
        <f t="shared" si="12"/>
        <v>11</v>
      </c>
      <c r="N15" s="7" t="s">
        <v>58</v>
      </c>
      <c r="O15" s="8" t="s">
        <v>48</v>
      </c>
      <c r="P15" s="9" t="s">
        <v>14</v>
      </c>
      <c r="Q15" s="9" t="s">
        <v>14</v>
      </c>
      <c r="R15" s="20" t="s">
        <v>14</v>
      </c>
      <c r="S15" s="36"/>
    </row>
    <row r="16" spans="1:19" ht="13.5" customHeight="1" x14ac:dyDescent="0.25">
      <c r="A16" s="6">
        <f t="shared" si="10"/>
        <v>12</v>
      </c>
      <c r="B16" s="7" t="s">
        <v>59</v>
      </c>
      <c r="C16" s="8" t="s">
        <v>20</v>
      </c>
      <c r="D16" s="9">
        <v>81</v>
      </c>
      <c r="E16" s="9" t="s">
        <v>14</v>
      </c>
      <c r="F16" s="10">
        <f t="shared" si="9"/>
        <v>81</v>
      </c>
      <c r="G16" s="6">
        <f t="shared" si="11"/>
        <v>13</v>
      </c>
      <c r="H16" s="7" t="s">
        <v>60</v>
      </c>
      <c r="I16" s="8" t="s">
        <v>61</v>
      </c>
      <c r="J16" s="9">
        <v>62</v>
      </c>
      <c r="K16" s="9">
        <v>58</v>
      </c>
      <c r="L16" s="10">
        <f t="shared" si="13"/>
        <v>120</v>
      </c>
      <c r="M16" s="6">
        <f t="shared" si="12"/>
        <v>14</v>
      </c>
      <c r="N16" s="7" t="s">
        <v>62</v>
      </c>
      <c r="O16" s="8" t="s">
        <v>48</v>
      </c>
      <c r="P16" s="9">
        <v>59</v>
      </c>
      <c r="Q16" s="9">
        <v>62</v>
      </c>
      <c r="R16" s="18">
        <f t="shared" ref="R16:R19" si="14">SUM(P16:Q16)</f>
        <v>121</v>
      </c>
      <c r="S16" s="36"/>
    </row>
    <row r="17" spans="1:19" ht="13.5" customHeight="1" x14ac:dyDescent="0.25">
      <c r="A17" s="6">
        <f t="shared" si="10"/>
        <v>15</v>
      </c>
      <c r="B17" s="7" t="s">
        <v>63</v>
      </c>
      <c r="C17" s="8" t="s">
        <v>20</v>
      </c>
      <c r="D17" s="9" t="s">
        <v>14</v>
      </c>
      <c r="E17" s="9" t="s">
        <v>14</v>
      </c>
      <c r="F17" s="16" t="s">
        <v>14</v>
      </c>
      <c r="G17" s="6">
        <f t="shared" si="11"/>
        <v>16</v>
      </c>
      <c r="H17" s="7" t="s">
        <v>64</v>
      </c>
      <c r="I17" s="8" t="s">
        <v>65</v>
      </c>
      <c r="J17" s="9">
        <v>65</v>
      </c>
      <c r="K17" s="9">
        <v>62</v>
      </c>
      <c r="L17" s="10">
        <f t="shared" si="13"/>
        <v>127</v>
      </c>
      <c r="M17" s="6">
        <f t="shared" si="12"/>
        <v>17</v>
      </c>
      <c r="N17" s="7" t="s">
        <v>66</v>
      </c>
      <c r="O17" s="8" t="s">
        <v>10</v>
      </c>
      <c r="P17" s="9">
        <v>62</v>
      </c>
      <c r="Q17" s="9">
        <v>62</v>
      </c>
      <c r="R17" s="18">
        <f t="shared" si="14"/>
        <v>124</v>
      </c>
      <c r="S17" s="36"/>
    </row>
    <row r="18" spans="1:19" ht="13.5" customHeight="1" x14ac:dyDescent="0.25">
      <c r="A18" s="6">
        <f t="shared" si="10"/>
        <v>18</v>
      </c>
      <c r="B18" s="7" t="s">
        <v>67</v>
      </c>
      <c r="C18" s="8" t="s">
        <v>68</v>
      </c>
      <c r="D18" s="9" t="s">
        <v>14</v>
      </c>
      <c r="E18" s="9" t="s">
        <v>14</v>
      </c>
      <c r="F18" s="16" t="s">
        <v>14</v>
      </c>
      <c r="G18" s="6">
        <f t="shared" si="11"/>
        <v>19</v>
      </c>
      <c r="H18" s="7" t="s">
        <v>69</v>
      </c>
      <c r="I18" s="8" t="s">
        <v>20</v>
      </c>
      <c r="J18" s="9">
        <v>66</v>
      </c>
      <c r="K18" s="9">
        <v>71</v>
      </c>
      <c r="L18" s="10">
        <f t="shared" si="13"/>
        <v>137</v>
      </c>
      <c r="M18" s="6">
        <f t="shared" si="12"/>
        <v>20</v>
      </c>
      <c r="N18" s="7" t="s">
        <v>70</v>
      </c>
      <c r="O18" s="8" t="s">
        <v>31</v>
      </c>
      <c r="P18" s="9">
        <v>64</v>
      </c>
      <c r="Q18" s="9">
        <v>67</v>
      </c>
      <c r="R18" s="18">
        <f t="shared" si="14"/>
        <v>131</v>
      </c>
      <c r="S18" s="36"/>
    </row>
    <row r="19" spans="1:19" ht="13.5" customHeight="1" x14ac:dyDescent="0.25">
      <c r="A19" s="6">
        <f t="shared" si="10"/>
        <v>21</v>
      </c>
      <c r="B19" s="7" t="s">
        <v>71</v>
      </c>
      <c r="C19" s="8" t="s">
        <v>72</v>
      </c>
      <c r="D19" s="9" t="s">
        <v>14</v>
      </c>
      <c r="E19" s="9" t="s">
        <v>14</v>
      </c>
      <c r="F19" s="16" t="s">
        <v>14</v>
      </c>
      <c r="G19" s="6">
        <f t="shared" si="11"/>
        <v>22</v>
      </c>
      <c r="H19" s="7" t="s">
        <v>73</v>
      </c>
      <c r="I19" s="8" t="s">
        <v>20</v>
      </c>
      <c r="J19" s="9">
        <v>59</v>
      </c>
      <c r="K19" s="9">
        <v>64</v>
      </c>
      <c r="L19" s="10">
        <f t="shared" si="13"/>
        <v>123</v>
      </c>
      <c r="M19" s="6">
        <f t="shared" si="12"/>
        <v>23</v>
      </c>
      <c r="N19" s="7" t="s">
        <v>74</v>
      </c>
      <c r="O19" s="8" t="s">
        <v>24</v>
      </c>
      <c r="P19" s="9">
        <v>68</v>
      </c>
      <c r="Q19" s="9">
        <v>69</v>
      </c>
      <c r="R19" s="18">
        <f t="shared" si="14"/>
        <v>137</v>
      </c>
      <c r="S19" s="36"/>
    </row>
    <row r="20" spans="1:19" ht="13.5" customHeight="1" x14ac:dyDescent="0.25">
      <c r="A20" s="6">
        <f t="shared" si="10"/>
        <v>24</v>
      </c>
      <c r="B20" s="7" t="s">
        <v>75</v>
      </c>
      <c r="C20" s="8" t="s">
        <v>76</v>
      </c>
      <c r="D20" s="9">
        <v>61</v>
      </c>
      <c r="E20" s="9">
        <v>58</v>
      </c>
      <c r="F20" s="10">
        <f>SUM(D20:E20)</f>
        <v>119</v>
      </c>
      <c r="G20" s="6">
        <f t="shared" si="11"/>
        <v>25</v>
      </c>
      <c r="H20" s="7" t="s">
        <v>77</v>
      </c>
      <c r="I20" s="8" t="s">
        <v>20</v>
      </c>
      <c r="J20" s="9">
        <v>63</v>
      </c>
      <c r="K20" s="9">
        <v>56</v>
      </c>
      <c r="L20" s="10">
        <f t="shared" si="13"/>
        <v>119</v>
      </c>
      <c r="M20" s="6">
        <f t="shared" si="12"/>
        <v>26</v>
      </c>
      <c r="N20" s="7" t="s">
        <v>78</v>
      </c>
      <c r="O20" s="8" t="s">
        <v>79</v>
      </c>
      <c r="P20" s="9" t="s">
        <v>14</v>
      </c>
      <c r="Q20" s="9" t="s">
        <v>14</v>
      </c>
      <c r="R20" s="20" t="s">
        <v>14</v>
      </c>
      <c r="S20" s="36"/>
    </row>
    <row r="21" spans="1:19" ht="13.5" customHeight="1" x14ac:dyDescent="0.25">
      <c r="A21" s="6">
        <f t="shared" si="10"/>
        <v>27</v>
      </c>
      <c r="B21" s="7" t="s">
        <v>80</v>
      </c>
      <c r="C21" s="8" t="s">
        <v>46</v>
      </c>
      <c r="D21" s="9" t="s">
        <v>14</v>
      </c>
      <c r="E21" s="9" t="s">
        <v>14</v>
      </c>
      <c r="F21" s="16" t="s">
        <v>14</v>
      </c>
      <c r="G21" s="6">
        <f t="shared" si="11"/>
        <v>28</v>
      </c>
      <c r="H21" s="7" t="s">
        <v>81</v>
      </c>
      <c r="I21" s="8" t="s">
        <v>20</v>
      </c>
      <c r="J21" s="9">
        <v>66</v>
      </c>
      <c r="K21" s="14"/>
      <c r="L21" s="10">
        <f t="shared" si="13"/>
        <v>66</v>
      </c>
      <c r="M21" s="6">
        <f t="shared" si="12"/>
        <v>29</v>
      </c>
      <c r="N21" s="7" t="s">
        <v>82</v>
      </c>
      <c r="O21" s="8" t="s">
        <v>83</v>
      </c>
      <c r="P21" s="9" t="s">
        <v>14</v>
      </c>
      <c r="Q21" s="9" t="s">
        <v>14</v>
      </c>
      <c r="R21" s="20" t="s">
        <v>14</v>
      </c>
      <c r="S21" s="36"/>
    </row>
    <row r="22" spans="1:19" ht="13.5" customHeight="1" x14ac:dyDescent="0.25">
      <c r="A22" s="6">
        <f t="shared" si="10"/>
        <v>30</v>
      </c>
      <c r="B22" s="7" t="s">
        <v>84</v>
      </c>
      <c r="C22" s="8" t="s">
        <v>24</v>
      </c>
      <c r="D22" s="9">
        <v>71</v>
      </c>
      <c r="E22" s="14"/>
      <c r="F22" s="10">
        <f t="shared" ref="F22:F23" si="15">SUM(D22:E22)</f>
        <v>71</v>
      </c>
      <c r="G22" s="6">
        <f t="shared" si="11"/>
        <v>31</v>
      </c>
      <c r="H22" s="7" t="s">
        <v>85</v>
      </c>
      <c r="I22" s="8" t="s">
        <v>79</v>
      </c>
      <c r="J22" s="9" t="s">
        <v>14</v>
      </c>
      <c r="K22" s="9" t="s">
        <v>14</v>
      </c>
      <c r="L22" s="16" t="s">
        <v>14</v>
      </c>
      <c r="M22" s="6">
        <f t="shared" si="12"/>
        <v>32</v>
      </c>
      <c r="N22" s="7" t="s">
        <v>86</v>
      </c>
      <c r="O22" s="8" t="s">
        <v>20</v>
      </c>
      <c r="P22" s="9">
        <v>57</v>
      </c>
      <c r="Q22" s="9">
        <v>59</v>
      </c>
      <c r="R22" s="18">
        <f t="shared" ref="R22:R23" si="16">SUM(P22:Q22)</f>
        <v>116</v>
      </c>
      <c r="S22" s="36"/>
    </row>
    <row r="23" spans="1:19" ht="13.5" customHeight="1" x14ac:dyDescent="0.25">
      <c r="A23" s="6">
        <f t="shared" si="10"/>
        <v>33</v>
      </c>
      <c r="B23" s="7" t="s">
        <v>87</v>
      </c>
      <c r="C23" s="8" t="s">
        <v>46</v>
      </c>
      <c r="D23" s="9">
        <v>60</v>
      </c>
      <c r="E23" s="9">
        <v>53</v>
      </c>
      <c r="F23" s="10">
        <f t="shared" si="15"/>
        <v>113</v>
      </c>
      <c r="G23" s="6">
        <f t="shared" si="11"/>
        <v>34</v>
      </c>
      <c r="H23" s="7" t="s">
        <v>88</v>
      </c>
      <c r="I23" s="8" t="s">
        <v>61</v>
      </c>
      <c r="J23" s="9">
        <v>64</v>
      </c>
      <c r="K23" s="9">
        <v>60</v>
      </c>
      <c r="L23" s="10">
        <f>SUM(J23:K23)</f>
        <v>124</v>
      </c>
      <c r="M23" s="6">
        <f t="shared" si="12"/>
        <v>35</v>
      </c>
      <c r="N23" s="7" t="s">
        <v>89</v>
      </c>
      <c r="O23" s="8" t="s">
        <v>20</v>
      </c>
      <c r="P23" s="9">
        <v>67</v>
      </c>
      <c r="Q23" s="9">
        <v>63</v>
      </c>
      <c r="R23" s="18">
        <f t="shared" si="16"/>
        <v>130</v>
      </c>
      <c r="S23" s="36"/>
    </row>
    <row r="24" spans="1:19" ht="14.25" customHeight="1" x14ac:dyDescent="0.25">
      <c r="A24" s="37" t="s">
        <v>36</v>
      </c>
      <c r="B24" s="38"/>
      <c r="C24" s="39" t="s">
        <v>90</v>
      </c>
      <c r="D24" s="38"/>
      <c r="E24" s="38"/>
      <c r="F24" s="38"/>
      <c r="G24" s="40" t="s">
        <v>38</v>
      </c>
      <c r="H24" s="38"/>
      <c r="I24" s="39" t="s">
        <v>91</v>
      </c>
      <c r="J24" s="38"/>
      <c r="K24" s="38"/>
      <c r="L24" s="38"/>
      <c r="M24" s="21"/>
      <c r="N24" s="29" t="s">
        <v>92</v>
      </c>
      <c r="O24" s="30"/>
      <c r="P24" s="21"/>
      <c r="Q24" s="21"/>
      <c r="R24" s="21"/>
      <c r="S24" s="27"/>
    </row>
    <row r="25" spans="1:19" ht="14.25" customHeight="1" x14ac:dyDescent="0.25">
      <c r="A25" s="22"/>
      <c r="B25" s="23" t="s">
        <v>2</v>
      </c>
      <c r="C25" s="24" t="s">
        <v>3</v>
      </c>
      <c r="D25" s="24" t="s">
        <v>4</v>
      </c>
      <c r="E25" s="24" t="s">
        <v>5</v>
      </c>
      <c r="F25" s="25" t="s">
        <v>6</v>
      </c>
      <c r="G25" s="22"/>
      <c r="H25" s="23" t="s">
        <v>2</v>
      </c>
      <c r="I25" s="24" t="s">
        <v>3</v>
      </c>
      <c r="J25" s="24" t="s">
        <v>4</v>
      </c>
      <c r="K25" s="24" t="s">
        <v>5</v>
      </c>
      <c r="L25" s="25" t="s">
        <v>6</v>
      </c>
      <c r="M25" s="1"/>
      <c r="N25" s="2" t="s">
        <v>2</v>
      </c>
      <c r="O25" s="3" t="s">
        <v>3</v>
      </c>
      <c r="P25" s="3" t="s">
        <v>4</v>
      </c>
      <c r="Q25" s="3" t="s">
        <v>5</v>
      </c>
      <c r="R25" s="4" t="s">
        <v>6</v>
      </c>
      <c r="S25" s="41"/>
    </row>
    <row r="26" spans="1:19" ht="13.5" customHeight="1" x14ac:dyDescent="0.25">
      <c r="A26" s="26">
        <v>1</v>
      </c>
      <c r="B26" s="7" t="s">
        <v>93</v>
      </c>
      <c r="C26" s="8" t="s">
        <v>94</v>
      </c>
      <c r="D26" s="9">
        <v>73</v>
      </c>
      <c r="E26" s="9">
        <v>75</v>
      </c>
      <c r="F26" s="10">
        <f t="shared" ref="F26:F30" si="17">SUM(D26:E26)</f>
        <v>148</v>
      </c>
      <c r="G26" s="26">
        <v>2</v>
      </c>
      <c r="H26" s="7" t="s">
        <v>95</v>
      </c>
      <c r="I26" s="8" t="s">
        <v>42</v>
      </c>
      <c r="J26" s="9">
        <v>73</v>
      </c>
      <c r="K26" s="9">
        <v>78</v>
      </c>
      <c r="L26" s="10">
        <f t="shared" ref="L26:L30" si="18">SUM(J26:K26)</f>
        <v>151</v>
      </c>
      <c r="M26" s="26">
        <v>3</v>
      </c>
      <c r="N26" s="7" t="s">
        <v>96</v>
      </c>
      <c r="O26" s="8" t="s">
        <v>48</v>
      </c>
      <c r="P26" s="9">
        <v>67</v>
      </c>
      <c r="Q26" s="9">
        <v>72</v>
      </c>
      <c r="R26" s="18">
        <f t="shared" ref="R26:R27" si="19">SUM(P26:Q26)</f>
        <v>139</v>
      </c>
      <c r="S26" s="36"/>
    </row>
    <row r="27" spans="1:19" ht="13.5" customHeight="1" x14ac:dyDescent="0.25">
      <c r="A27" s="6">
        <f t="shared" ref="A27:A34" si="20">A26+3</f>
        <v>4</v>
      </c>
      <c r="B27" s="19" t="s">
        <v>97</v>
      </c>
      <c r="C27" s="8" t="s">
        <v>98</v>
      </c>
      <c r="D27" s="9">
        <v>66</v>
      </c>
      <c r="E27" s="9">
        <v>68</v>
      </c>
      <c r="F27" s="10">
        <f t="shared" si="17"/>
        <v>134</v>
      </c>
      <c r="G27" s="6">
        <f t="shared" ref="G27:G34" si="21">G26+3</f>
        <v>5</v>
      </c>
      <c r="H27" s="7" t="s">
        <v>99</v>
      </c>
      <c r="I27" s="8" t="s">
        <v>42</v>
      </c>
      <c r="J27" s="9">
        <v>63</v>
      </c>
      <c r="K27" s="9">
        <v>58</v>
      </c>
      <c r="L27" s="10">
        <f t="shared" si="18"/>
        <v>121</v>
      </c>
      <c r="M27" s="6">
        <f t="shared" ref="M27:M34" si="22">M26+3</f>
        <v>6</v>
      </c>
      <c r="N27" s="7" t="s">
        <v>100</v>
      </c>
      <c r="O27" s="8" t="s">
        <v>48</v>
      </c>
      <c r="P27" s="9">
        <v>77</v>
      </c>
      <c r="Q27" s="9">
        <v>74</v>
      </c>
      <c r="R27" s="18">
        <f t="shared" si="19"/>
        <v>151</v>
      </c>
      <c r="S27" s="36"/>
    </row>
    <row r="28" spans="1:19" ht="13.5" customHeight="1" x14ac:dyDescent="0.25">
      <c r="A28" s="6">
        <f t="shared" si="20"/>
        <v>7</v>
      </c>
      <c r="B28" s="7" t="s">
        <v>101</v>
      </c>
      <c r="C28" s="8" t="s">
        <v>22</v>
      </c>
      <c r="D28" s="9">
        <v>75</v>
      </c>
      <c r="E28" s="9">
        <v>75</v>
      </c>
      <c r="F28" s="10">
        <f t="shared" si="17"/>
        <v>150</v>
      </c>
      <c r="G28" s="6">
        <f t="shared" si="21"/>
        <v>8</v>
      </c>
      <c r="H28" s="7" t="s">
        <v>102</v>
      </c>
      <c r="I28" s="8" t="s">
        <v>103</v>
      </c>
      <c r="J28" s="9">
        <v>78</v>
      </c>
      <c r="K28" s="9">
        <v>73</v>
      </c>
      <c r="L28" s="10">
        <f t="shared" si="18"/>
        <v>151</v>
      </c>
      <c r="M28" s="6">
        <f t="shared" si="22"/>
        <v>9</v>
      </c>
      <c r="N28" s="7" t="s">
        <v>104</v>
      </c>
      <c r="O28" s="8" t="s">
        <v>48</v>
      </c>
      <c r="P28" s="9" t="s">
        <v>14</v>
      </c>
      <c r="Q28" s="9" t="s">
        <v>14</v>
      </c>
      <c r="R28" s="20" t="s">
        <v>14</v>
      </c>
      <c r="S28" s="36"/>
    </row>
    <row r="29" spans="1:19" ht="13.5" customHeight="1" x14ac:dyDescent="0.25">
      <c r="A29" s="6">
        <f t="shared" si="20"/>
        <v>10</v>
      </c>
      <c r="B29" s="7" t="s">
        <v>105</v>
      </c>
      <c r="C29" s="8" t="s">
        <v>106</v>
      </c>
      <c r="D29" s="9">
        <v>74</v>
      </c>
      <c r="E29" s="9">
        <v>69</v>
      </c>
      <c r="F29" s="10">
        <f t="shared" si="17"/>
        <v>143</v>
      </c>
      <c r="G29" s="6">
        <f t="shared" si="21"/>
        <v>11</v>
      </c>
      <c r="H29" s="7" t="s">
        <v>107</v>
      </c>
      <c r="I29" s="8" t="s">
        <v>26</v>
      </c>
      <c r="J29" s="9">
        <v>58</v>
      </c>
      <c r="K29" s="9">
        <v>63</v>
      </c>
      <c r="L29" s="10">
        <f t="shared" si="18"/>
        <v>121</v>
      </c>
      <c r="M29" s="6">
        <f t="shared" si="22"/>
        <v>12</v>
      </c>
      <c r="N29" s="7" t="s">
        <v>108</v>
      </c>
      <c r="O29" s="8" t="s">
        <v>48</v>
      </c>
      <c r="P29" s="9">
        <v>80</v>
      </c>
      <c r="Q29" s="9">
        <v>82</v>
      </c>
      <c r="R29" s="18">
        <f>SUM(P29:Q29)</f>
        <v>162</v>
      </c>
      <c r="S29" s="36"/>
    </row>
    <row r="30" spans="1:19" ht="13.5" customHeight="1" x14ac:dyDescent="0.25">
      <c r="A30" s="6">
        <f t="shared" si="20"/>
        <v>13</v>
      </c>
      <c r="B30" s="7" t="s">
        <v>109</v>
      </c>
      <c r="C30" s="8" t="s">
        <v>44</v>
      </c>
      <c r="D30" s="9">
        <v>66</v>
      </c>
      <c r="E30" s="9">
        <v>66</v>
      </c>
      <c r="F30" s="10">
        <f t="shared" si="17"/>
        <v>132</v>
      </c>
      <c r="G30" s="6">
        <f t="shared" si="21"/>
        <v>14</v>
      </c>
      <c r="H30" s="7" t="s">
        <v>110</v>
      </c>
      <c r="I30" s="8" t="s">
        <v>72</v>
      </c>
      <c r="J30" s="9">
        <v>71</v>
      </c>
      <c r="K30" s="14"/>
      <c r="L30" s="10">
        <f t="shared" si="18"/>
        <v>71</v>
      </c>
      <c r="M30" s="6">
        <f t="shared" si="22"/>
        <v>15</v>
      </c>
      <c r="N30" s="7" t="s">
        <v>111</v>
      </c>
      <c r="O30" s="8" t="s">
        <v>48</v>
      </c>
      <c r="P30" s="9" t="s">
        <v>14</v>
      </c>
      <c r="Q30" s="9" t="s">
        <v>14</v>
      </c>
      <c r="R30" s="20" t="s">
        <v>14</v>
      </c>
      <c r="S30" s="36"/>
    </row>
    <row r="31" spans="1:19" ht="13.5" customHeight="1" x14ac:dyDescent="0.25">
      <c r="A31" s="6">
        <f t="shared" si="20"/>
        <v>16</v>
      </c>
      <c r="B31" s="7" t="s">
        <v>112</v>
      </c>
      <c r="C31" s="8" t="s">
        <v>20</v>
      </c>
      <c r="D31" s="9" t="s">
        <v>14</v>
      </c>
      <c r="E31" s="9" t="s">
        <v>14</v>
      </c>
      <c r="F31" s="16" t="s">
        <v>14</v>
      </c>
      <c r="G31" s="6">
        <f t="shared" si="21"/>
        <v>17</v>
      </c>
      <c r="H31" s="7" t="s">
        <v>113</v>
      </c>
      <c r="I31" s="8" t="s">
        <v>72</v>
      </c>
      <c r="J31" s="9" t="s">
        <v>14</v>
      </c>
      <c r="K31" s="9" t="s">
        <v>14</v>
      </c>
      <c r="L31" s="16" t="s">
        <v>14</v>
      </c>
      <c r="M31" s="6">
        <f t="shared" si="22"/>
        <v>18</v>
      </c>
      <c r="N31" s="7" t="s">
        <v>114</v>
      </c>
      <c r="O31" s="8" t="s">
        <v>48</v>
      </c>
      <c r="P31" s="9">
        <v>61</v>
      </c>
      <c r="Q31" s="9">
        <v>69</v>
      </c>
      <c r="R31" s="18">
        <f>SUM(P31:Q31)</f>
        <v>130</v>
      </c>
      <c r="S31" s="36"/>
    </row>
    <row r="32" spans="1:19" ht="13.5" customHeight="1" x14ac:dyDescent="0.25">
      <c r="A32" s="6">
        <f t="shared" si="20"/>
        <v>19</v>
      </c>
      <c r="B32" s="7" t="s">
        <v>115</v>
      </c>
      <c r="C32" s="8" t="s">
        <v>116</v>
      </c>
      <c r="D32" s="9" t="s">
        <v>14</v>
      </c>
      <c r="E32" s="9" t="s">
        <v>14</v>
      </c>
      <c r="F32" s="16" t="s">
        <v>14</v>
      </c>
      <c r="G32" s="6">
        <f t="shared" si="21"/>
        <v>20</v>
      </c>
      <c r="H32" s="7" t="s">
        <v>117</v>
      </c>
      <c r="I32" s="8" t="s">
        <v>48</v>
      </c>
      <c r="J32" s="9">
        <v>73</v>
      </c>
      <c r="K32" s="9">
        <v>74</v>
      </c>
      <c r="L32" s="10">
        <f t="shared" ref="L32:L34" si="23">SUM(J32:K32)</f>
        <v>147</v>
      </c>
      <c r="M32" s="6">
        <f t="shared" si="22"/>
        <v>21</v>
      </c>
      <c r="N32" s="7" t="s">
        <v>118</v>
      </c>
      <c r="O32" s="8" t="s">
        <v>31</v>
      </c>
      <c r="P32" s="9" t="s">
        <v>14</v>
      </c>
      <c r="Q32" s="9" t="s">
        <v>14</v>
      </c>
      <c r="R32" s="20" t="s">
        <v>14</v>
      </c>
      <c r="S32" s="36"/>
    </row>
    <row r="33" spans="1:19" ht="13.5" customHeight="1" x14ac:dyDescent="0.25">
      <c r="A33" s="6">
        <f t="shared" si="20"/>
        <v>22</v>
      </c>
      <c r="B33" s="19" t="s">
        <v>119</v>
      </c>
      <c r="C33" s="8" t="s">
        <v>116</v>
      </c>
      <c r="D33" s="9">
        <v>66</v>
      </c>
      <c r="E33" s="9">
        <v>62</v>
      </c>
      <c r="F33" s="10">
        <f>SUM(D33:E33)</f>
        <v>128</v>
      </c>
      <c r="G33" s="6">
        <f t="shared" si="21"/>
        <v>23</v>
      </c>
      <c r="H33" s="7" t="s">
        <v>120</v>
      </c>
      <c r="I33" s="8" t="s">
        <v>48</v>
      </c>
      <c r="J33" s="9">
        <v>80</v>
      </c>
      <c r="K33" s="9">
        <v>75</v>
      </c>
      <c r="L33" s="10">
        <f t="shared" si="23"/>
        <v>155</v>
      </c>
      <c r="M33" s="6">
        <f t="shared" si="22"/>
        <v>24</v>
      </c>
      <c r="N33" s="7" t="s">
        <v>121</v>
      </c>
      <c r="O33" s="8" t="s">
        <v>46</v>
      </c>
      <c r="P33" s="9">
        <v>83</v>
      </c>
      <c r="Q33" s="9">
        <v>69</v>
      </c>
      <c r="R33" s="18">
        <f t="shared" ref="R33:R34" si="24">SUM(P33:Q33)</f>
        <v>152</v>
      </c>
      <c r="S33" s="36"/>
    </row>
    <row r="34" spans="1:19" ht="13.5" customHeight="1" x14ac:dyDescent="0.25">
      <c r="A34" s="6">
        <f t="shared" si="20"/>
        <v>25</v>
      </c>
      <c r="B34" s="7" t="s">
        <v>122</v>
      </c>
      <c r="C34" s="8" t="s">
        <v>116</v>
      </c>
      <c r="D34" s="9" t="s">
        <v>14</v>
      </c>
      <c r="E34" s="9" t="s">
        <v>14</v>
      </c>
      <c r="F34" s="16" t="s">
        <v>14</v>
      </c>
      <c r="G34" s="6">
        <f t="shared" si="21"/>
        <v>26</v>
      </c>
      <c r="H34" s="7" t="s">
        <v>123</v>
      </c>
      <c r="I34" s="8" t="s">
        <v>48</v>
      </c>
      <c r="J34" s="9">
        <v>69</v>
      </c>
      <c r="K34" s="9">
        <v>67</v>
      </c>
      <c r="L34" s="10">
        <f t="shared" si="23"/>
        <v>136</v>
      </c>
      <c r="M34" s="6">
        <f t="shared" si="22"/>
        <v>27</v>
      </c>
      <c r="N34" s="7" t="s">
        <v>124</v>
      </c>
      <c r="O34" s="8" t="s">
        <v>46</v>
      </c>
      <c r="P34" s="9">
        <v>61</v>
      </c>
      <c r="Q34" s="9">
        <v>69</v>
      </c>
      <c r="R34" s="18">
        <f t="shared" si="24"/>
        <v>130</v>
      </c>
      <c r="S34" s="36"/>
    </row>
    <row r="35" spans="1:19" ht="13.5" customHeight="1" x14ac:dyDescent="0.25">
      <c r="A35" s="37" t="s">
        <v>36</v>
      </c>
      <c r="B35" s="38"/>
      <c r="C35" s="44" t="s">
        <v>128</v>
      </c>
      <c r="D35" s="38"/>
      <c r="E35" s="38"/>
      <c r="F35" s="38"/>
      <c r="G35" s="37" t="s">
        <v>38</v>
      </c>
      <c r="H35" s="38"/>
      <c r="I35" s="39" t="s">
        <v>125</v>
      </c>
      <c r="J35" s="38"/>
      <c r="K35" s="38"/>
      <c r="L35" s="38"/>
      <c r="M35" s="28"/>
      <c r="N35" s="42" t="s">
        <v>126</v>
      </c>
      <c r="O35" s="38"/>
      <c r="P35" s="28"/>
      <c r="Q35" s="28"/>
      <c r="R35" s="28"/>
      <c r="S35" s="27"/>
    </row>
    <row r="36" spans="1:19" ht="14.25" customHeight="1" x14ac:dyDescent="0.25">
      <c r="A36" s="43" t="s">
        <v>127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</sheetData>
  <mergeCells count="22">
    <mergeCell ref="A36:S36"/>
    <mergeCell ref="N24:O24"/>
    <mergeCell ref="S11:S23"/>
    <mergeCell ref="S25:S34"/>
    <mergeCell ref="C35:F35"/>
    <mergeCell ref="G35:H35"/>
    <mergeCell ref="I35:L35"/>
    <mergeCell ref="N35:O35"/>
    <mergeCell ref="A35:B35"/>
    <mergeCell ref="A24:B24"/>
    <mergeCell ref="C24:F24"/>
    <mergeCell ref="G24:H24"/>
    <mergeCell ref="I24:L24"/>
    <mergeCell ref="N10:O10"/>
    <mergeCell ref="P10:S10"/>
    <mergeCell ref="A1:S1"/>
    <mergeCell ref="A2:S2"/>
    <mergeCell ref="S3:S9"/>
    <mergeCell ref="A10:B10"/>
    <mergeCell ref="C10:F10"/>
    <mergeCell ref="G10:H10"/>
    <mergeCell ref="I10:L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4140625" defaultRowHeight="12.75" customHeight="1" x14ac:dyDescent="0.25"/>
  <cols>
    <col min="1" max="20" width="17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Ladies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2016-11-09T10:48:50Z</dcterms:created>
  <dcterms:modified xsi:type="dcterms:W3CDTF">2016-11-09T10:48:50Z</dcterms:modified>
</cp:coreProperties>
</file>